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25" windowWidth="21840" windowHeight="12210" tabRatio="732" activeTab="2"/>
  </bookViews>
  <sheets>
    <sheet name="1. melléklet" sheetId="4" r:id="rId1"/>
    <sheet name="2. melléklet" sheetId="5" r:id="rId2"/>
    <sheet name="3. melléklet" sheetId="6" r:id="rId3"/>
    <sheet name="4. melléklet" sheetId="7" r:id="rId4"/>
    <sheet name="5. melléklet" sheetId="8" r:id="rId5"/>
    <sheet name="6. melléklet" sheetId="9" r:id="rId6"/>
    <sheet name="7. melléklet" sheetId="22" r:id="rId7"/>
    <sheet name="8. melléklet" sheetId="23" r:id="rId8"/>
    <sheet name="9. melléklet" sheetId="21" r:id="rId9"/>
    <sheet name="10. melléklet" sheetId="24" r:id="rId10"/>
  </sheets>
  <definedNames>
    <definedName name="_xlnm.Print_Area" localSheetId="4">'5. melléklet'!$A$1:$V$71</definedName>
  </definedNames>
  <calcPr calcId="124519"/>
</workbook>
</file>

<file path=xl/calcChain.xml><?xml version="1.0" encoding="utf-8"?>
<calcChain xmlns="http://schemas.openxmlformats.org/spreadsheetml/2006/main">
  <c r="B27" i="24"/>
  <c r="B26"/>
  <c r="C24"/>
  <c r="B24"/>
  <c r="C23"/>
  <c r="B23"/>
  <c r="C22"/>
  <c r="C28" s="1"/>
  <c r="B22"/>
  <c r="B28" s="1"/>
  <c r="C15"/>
  <c r="C20" s="1"/>
  <c r="B15"/>
  <c r="B20" s="1"/>
  <c r="B41" s="1"/>
  <c r="C10"/>
  <c r="C41" s="1"/>
  <c r="B10"/>
</calcChain>
</file>

<file path=xl/sharedStrings.xml><?xml version="1.0" encoding="utf-8"?>
<sst xmlns="http://schemas.openxmlformats.org/spreadsheetml/2006/main" count="834" uniqueCount="422">
  <si>
    <t xml:space="preserve"> 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</si>
  <si>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</si>
  <si>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</si>
  <si>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</si>
  <si>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</si>
  <si>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</si>
  <si>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</si>
  <si>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06</t>
  </si>
  <si>
    <t>Jubileumi jutalom (K1106)</t>
  </si>
  <si>
    <t>Béren kívüli juttatások (K1107)</t>
  </si>
  <si>
    <t>Közlekedési költségtérítés (K1109)</t>
  </si>
  <si>
    <t>14</t>
  </si>
  <si>
    <t>ebből:biztosítási díjak (K1113)</t>
  </si>
  <si>
    <t>15</t>
  </si>
  <si>
    <t>16</t>
  </si>
  <si>
    <t>Választott tisztségviselők juttatásai (K121)</t>
  </si>
  <si>
    <t>Munkavégzésre irányuló egyéb jogviszonyban nem saját foglalkoztatottnak fizetett juttatások (K122)</t>
  </si>
  <si>
    <t>19</t>
  </si>
  <si>
    <t>20</t>
  </si>
  <si>
    <t>21</t>
  </si>
  <si>
    <t>22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</si>
  <si>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</si>
  <si>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</si>
  <si>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</si>
  <si>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</si>
  <si>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</si>
  <si>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</si>
  <si>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</si>
  <si>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</si>
  <si>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</si>
  <si>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</si>
  <si>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Karbantartási, kisjavítási szolgáltatások (K334)</t>
  </si>
  <si>
    <t>Szakmai tevékenységet segítő szolgáltatások  (K336)</t>
  </si>
  <si>
    <t>Egyéb szolgáltatások  (K337)</t>
  </si>
  <si>
    <t>ebből: biztosítási díjak (K337)</t>
  </si>
  <si>
    <t>Reklám- és propagandakiadások (K342)</t>
  </si>
  <si>
    <t>Működési célú előzetesen felszámított általános forgalmi adó (K351)</t>
  </si>
  <si>
    <t>Fizetendő általános forgalmi adó  (K352)</t>
  </si>
  <si>
    <t>Egyéb dologi kiadások (K355)</t>
  </si>
  <si>
    <t>ebből:  az egyéb pénzbeli és természetbeni gyermekvédelmi támogatások  (K42)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</si>
  <si>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</si>
  <si>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</si>
  <si>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</si>
  <si>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A helyi önkormányzatok előző évi elszámolásából származó kiadások (K5021)</t>
  </si>
  <si>
    <t>Egyéb elvonások, befizetések (K5023)</t>
  </si>
  <si>
    <t>ebből: központi költségvetési szervek (K506)</t>
  </si>
  <si>
    <t>ebből: társulások és költségvetési szerveik (K506)</t>
  </si>
  <si>
    <t>ebből: egyházi jogi személyek (K512)</t>
  </si>
  <si>
    <t>ebből: egyéb civil szervezetek (K512)</t>
  </si>
  <si>
    <t>ebből: háztartások (K512)</t>
  </si>
  <si>
    <t>Tartalékok (K513)</t>
  </si>
  <si>
    <t>Immateriális javak beszerzése, létesítése (K61)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</si>
  <si>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</si>
  <si>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</si>
  <si>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</si>
  <si>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</si>
  <si>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Felújítási célú előzetesen felszámított általános forgalmi adó (K74)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</si>
  <si>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</si>
  <si>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</si>
  <si>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</si>
  <si>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</si>
  <si>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ebből: központi kezelésű előirányzatok (B16)</t>
  </si>
  <si>
    <t>ebből: társadalombiztosítás pénzügyi alapjai (B16)</t>
  </si>
  <si>
    <t>ebből: elkülönített állami pénzalapok (B16)</t>
  </si>
  <si>
    <t>Felhalmozási célú önkormányzati támogatások (B21)</t>
  </si>
  <si>
    <t>ebből: fejezeti kezelésű előirányzatok EU-s programokra és azok hazai társfinanszírozása (B25)</t>
  </si>
  <si>
    <t>ebből: egyéb fejezeti kezelésű előirányzatok (B25)</t>
  </si>
  <si>
    <t>ebből: elkülönített állami pénzalapok (B25)</t>
  </si>
  <si>
    <t>ebből: termőföld bérbeadásából származó jövedelem utáni személyi jövedelemadó (B311)</t>
  </si>
  <si>
    <t>ebből: magánszemélyek kommunális adója (B34)</t>
  </si>
  <si>
    <t>ebből: állandó jeleggel végzett iparűzési tevékenység után fizetett helyi iparűzési adó (B351)</t>
  </si>
  <si>
    <t>ebből: belföldi gépjárművek adójának a helyi önkormányzatot megillető része (B354)</t>
  </si>
  <si>
    <t>ebből: tartózkodás után fizetett idegenforgalmi adó  (B355)</t>
  </si>
  <si>
    <t>ebből: igazgatási szolgáltatási díjak (B36)</t>
  </si>
  <si>
    <t>Készletértékesítés ellenértéke (B401)</t>
  </si>
  <si>
    <t>ebből:tárgyi eszközök bérbeadásából származó bevétel (B402)</t>
  </si>
  <si>
    <t>Közvetített szolgáltatások ellenértéke  (&gt;=191) (B403)</t>
  </si>
  <si>
    <t>ebből: önkormányzati vagyon üzemeltetéséből, koncesszióból származó bevétel (B404)</t>
  </si>
  <si>
    <t>Ellátási díjak (B405)</t>
  </si>
  <si>
    <t>Kiszámlázott általános forgalmi adó (B406)</t>
  </si>
  <si>
    <t>Biztosító által fizetett kártérítés (B410)</t>
  </si>
  <si>
    <t>ebből: kiadások visszatérítései (B411)</t>
  </si>
  <si>
    <t>Egyéb tárgyi eszközök értékesítése (B53)</t>
  </si>
  <si>
    <t>ebből: egyéb vállalkozások (B65)</t>
  </si>
  <si>
    <t>03 - K9. Finanszírozási kiadások</t>
  </si>
  <si>
    <t>Államháztartáson belüli megelőlegezések visszafizetése (K914)</t>
  </si>
  <si>
    <t>04 - B8. Finanszírozási bevételek</t>
  </si>
  <si>
    <t>Előző év költségvetési maradványának igénybevétele (B8131)</t>
  </si>
  <si>
    <t>Államháztartáson belüli megelőlegezések (B814)</t>
  </si>
  <si>
    <t>Összesen</t>
  </si>
  <si>
    <t>011130 Önkormányzatok és önkormányzati hivatalok jogalkotó és általános igazgatási tevékenysége</t>
  </si>
  <si>
    <t>013320 Köztemető-fenntartás és -működtetés</t>
  </si>
  <si>
    <t>013350 Az önkormányzati vagyonnal való gazdálkodással kapcsolatos feladatok</t>
  </si>
  <si>
    <t>018010 Önkormányzatok elszámolásai a központi költségvetéssel</t>
  </si>
  <si>
    <t>041233 Hosszabb időtartamú közfoglalkoztatás</t>
  </si>
  <si>
    <t>041237 Közfoglalkoztatási mintaprogram</t>
  </si>
  <si>
    <t>064010 Közvilágítás</t>
  </si>
  <si>
    <t>066010 Zöldterület-kezelés</t>
  </si>
  <si>
    <t>066020 Város-, községgazdálkodási egyéb szolgáltatások</t>
  </si>
  <si>
    <t>072111 Háziorvosi alapellátás</t>
  </si>
  <si>
    <t>072112 Háziorvosi ügyeleti ellátás</t>
  </si>
  <si>
    <t>074031 Család és nővédelmi egészségügyi gondozás</t>
  </si>
  <si>
    <t>082044 Könyvtári szolgáltatások</t>
  </si>
  <si>
    <t>082091 Közművelődés - közösségi és társadalmi részvétel fejlesztése</t>
  </si>
  <si>
    <t>082092 Közművelődés - hagyományos közösségi kulturális értékek gondozása</t>
  </si>
  <si>
    <t>096015 Gyermekétkeztetés köznevelési intézményben</t>
  </si>
  <si>
    <t>104037 Intézményen kívüli gyermekétkeztetés</t>
  </si>
  <si>
    <t>104051 Gyermekvédelmi pénzbeli és természetbeni ellátások</t>
  </si>
  <si>
    <t>107060 Egyéb szociális pénzbeli és természetbeni ellátások, támogatások</t>
  </si>
  <si>
    <t>Átlagos statisztikai állományi létszám</t>
  </si>
  <si>
    <t>018030 Támogatási célú finanszírozási műveletek</t>
  </si>
  <si>
    <t>074032 Ifjúság-egészségügyi gondozás</t>
  </si>
  <si>
    <t>900020 Önkormányzatok funkcióra nem sorolható bevételei államháztartáson kívülről</t>
  </si>
  <si>
    <t>Összeg</t>
  </si>
  <si>
    <t>08</t>
  </si>
  <si>
    <t>11/M - A helyi önkormányzatok visszafizetési kötelezettsége, pótlólagos támogatása (Ávr. 111. §), és a jogtalan igénybevétele után fizetendő ügyleti kamata (Ávr. 112. §)</t>
  </si>
  <si>
    <t>Ávr. 111. § a) szerinti valamennyi támogatás visszafizetendő összege (11.c űrlap 10. sor 10. és 11. oszlopok és a 11.a űrlap 42. sor 6. oszlopának figyelembe vétele mellett)</t>
  </si>
  <si>
    <t>A költségvetési támogatások és a vis maior támogatások visszafizetendő összege (Ávr. 111. § e))</t>
  </si>
  <si>
    <t>A települési önkormányzatok szociális feladatainak egyéb támogatása visszafizetendő összege (Ávr. 111. § g))</t>
  </si>
  <si>
    <t>Kamat alapba számító együttes eltérés összege a 2016. XC. törvény 39. § (3) bekezdése alapján (a 11/C űrlap 2,5,6,7,8 és 9. sor 11. oszlop értékeinek összege csökkentve ugyanezen sorok 10. oszlopának értékével és ezen űrlap 11. sor 3. oszlop értékeinek összegével)</t>
  </si>
  <si>
    <t>Kamatalapba számító rendelkezésre bocsátott támogatások összege (a 11.c űrlap 2,5,6,7,8 és 9. sorban a 3. oszlop és a 3+4+5. oszlop összege közül a nagyobb figyelembevételével számított együttes összege csökkentve ezen űrlap 10. sor 3. oszlop szerinti összegekkel)</t>
  </si>
  <si>
    <t>Kamat mértéke (0/1/2) Ávr. 112. § (1) - (3)</t>
  </si>
  <si>
    <t>18</t>
  </si>
  <si>
    <t>Az október 1-ig lemondottak utáni kamat (ha a 11.c űrlap 2,5,6,7,8 és 9. sor 5. oszlop értékeinek összege lemondás, úgy az így kapott szám abszolútértéke csökkentve ezen űrlap 12. sora szerinti összeggel) Ávr. 112. § (1) b)</t>
  </si>
  <si>
    <t>A december 31-ig lemondottak utáni kamat Ávr. 112. § (1) c)</t>
  </si>
  <si>
    <t>Önkormányzat által fizetendő kamat (17+18+19). Fizetendő a 10032000-01034073 számlára</t>
  </si>
  <si>
    <t>Önkormányzat tőketartozása összesen (1+3+…+9)</t>
  </si>
  <si>
    <t>A 21. sor szerinti tőketartozás 10032000-01031496 számlára fizetendő része (1+3+4+5+6-visszafizetendő vis maior támogatás+7+8+9):</t>
  </si>
  <si>
    <t>24</t>
  </si>
  <si>
    <t>Önkormányzat visszafizetési kötelezettsége és fizetendő kamat összesen (20+21)</t>
  </si>
  <si>
    <t>12/A - Mérleg</t>
  </si>
  <si>
    <t>Előző időszak</t>
  </si>
  <si>
    <t>Módosítások (+/-)</t>
  </si>
  <si>
    <t>Tárgyi időszak</t>
  </si>
  <si>
    <t>A/I/1 Vagyoni értékű jogok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</si>
  <si>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</si>
  <si>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</si>
  <si>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</si>
  <si>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</si>
  <si>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</si>
  <si>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</si>
  <si>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</si>
  <si>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 Befektetett pénzügyi eszközök (=A/III/1+A/III/2+A/III/3)</t>
  </si>
  <si>
    <t>A) NEMZETI VAGYONBA TARTOZÓ BEFEKTETETT ESZKÖZÖK (=A/I+A/II+A/III+A/IV)</t>
  </si>
  <si>
    <t>B/I/1 Vásárolt készletek</t>
  </si>
  <si>
    <t>B/I/5 Növendék-, hízó és egyéb állatok</t>
  </si>
  <si>
    <t>B/I Készletek (=B/I/1+…+B/I/5)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</si>
  <si>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</si>
  <si>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</si>
  <si>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</si>
  <si>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</si>
  <si>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</si>
  <si>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</si>
  <si>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</si>
  <si>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D/I/3a  - ebből: költségvetési évben esedékes követelések jövedelemadókra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</si>
  <si>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</si>
  <si>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</si>
  <si>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</si>
  <si>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</si>
  <si>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</si>
  <si>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</si>
  <si>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</si>
  <si>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</si>
  <si>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</si>
  <si>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 Költségvetési évben esedékes követelések (=D/I/1+…+D/I/8)</t>
  </si>
  <si>
    <t>D/III/1 Adott előlegek (=D/III/1a+…+D/III/1f)</t>
  </si>
  <si>
    <t>D/III/1b - ebből: beruházásokra, felújításokra adott előlegek</t>
  </si>
  <si>
    <t>D/III/1e - ebből: foglalkoztatottaknak adott előlegek</t>
  </si>
  <si>
    <t>D/III/4 Forgótőke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</si>
  <si>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</si>
  <si>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</si>
  <si>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</si>
  <si>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</si>
  <si>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</si>
  <si>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</si>
  <si>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</si>
  <si>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 Egyéb sajátos eszközoldali elszámolások (=E/III/1+E/III/2)</t>
  </si>
  <si>
    <t>E) EGYÉB SAJÁTOS ELSZÁMOLÁSOK (=E/I+E/II+E/III)</t>
  </si>
  <si>
    <t>ESZKÖZÖK ÖSSZESEN (=A+B+C+D+E+F)</t>
  </si>
  <si>
    <t>G/I  Nemzeti vagyon induláskori értéke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</si>
  <si>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</si>
  <si>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</si>
  <si>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</si>
  <si>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</si>
  <si>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</si>
  <si>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H/I/1 Költségvetési évben esedékes kötelezettségek személyi juttatásokra</t>
  </si>
  <si>
    <t>H/I/3 Költségvetési évben esedékes kötelezettségek dologi kiadásokra</t>
  </si>
  <si>
    <t>H/I/4 Költségvetési évben esedékes kötelezettségek ellátottak pénzbeli juttatásaira</t>
  </si>
  <si>
    <t>H/I/7 Költségvetési évben esedékes kötelezettségek felújításokra</t>
  </si>
  <si>
    <t>H/I Költségvetési évben esedékes kötelezettségek (=H/I/1+…+H/I/9)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</si>
  <si>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</si>
  <si>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</si>
  <si>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</si>
  <si>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</si>
  <si>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</si>
  <si>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</si>
  <si>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</si>
  <si>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</si>
  <si>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</si>
  <si>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</si>
  <si>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</si>
  <si>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</si>
  <si>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</si>
  <si>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</si>
  <si>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04 Saját termelésű készletek állományváltozása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</si>
  <si>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</si>
  <si>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</si>
  <si>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</si>
  <si>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</si>
  <si>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10 Anyagköltség</t>
  </si>
  <si>
    <t>11 Igénybe vett szolgáltatások értéke</t>
  </si>
  <si>
    <t>13 Eladott (közvetített) szolgáltatások értéke</t>
  </si>
  <si>
    <t>14 Bérköltség</t>
  </si>
  <si>
    <t>15 Személyi jellegű egyéb kifizetések</t>
  </si>
  <si>
    <t>16 Bérjárulékok</t>
  </si>
  <si>
    <t>VI Értékcsökkenési leírás</t>
  </si>
  <si>
    <t>VII Egyéb ráfordítások</t>
  </si>
  <si>
    <t>A)  TEVÉKENYSÉGEK EREDMÉNYE (=I±II+III-IV-V-VI-VII)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</si>
  <si>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</si>
  <si>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</si>
  <si>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</si>
  <si>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22 Részesedésekből származó ráfordítások, árfolyamveszteségek</t>
  </si>
  <si>
    <t>24 Fizetendő kamatok és kamatjellegű ráfordítások</t>
  </si>
  <si>
    <t>B)  PÉNZÜGYI MŰVELETEK EREDMÉNYE (=VIII-IX)</t>
  </si>
  <si>
    <t>C)  MÉRLEG SZERINTI EREDMÉNY (=±A±B)</t>
  </si>
  <si>
    <t>13/A - Eredménykimutatás</t>
  </si>
  <si>
    <t>01 - K1-K8. Költségvetési kiadások</t>
  </si>
  <si>
    <t>02 -  B1. - B7.  költségvetési bevételek előirányzatának teljesítéséről</t>
  </si>
  <si>
    <t>06/A  - Teljesített bevételek kormányzati funkciónként</t>
  </si>
  <si>
    <t>06/A - Teljesített bevételek kormányzati funkciónként</t>
  </si>
  <si>
    <t>05/A - Teljesített kiadások kormányzati funkciónként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</si>
  <si>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</si>
  <si>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</si>
  <si>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</si>
  <si>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</si>
  <si>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</si>
  <si>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</si>
  <si>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</si>
  <si>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</si>
  <si>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</si>
  <si>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</si>
  <si>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</si>
  <si>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</si>
  <si>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</si>
  <si>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</si>
  <si>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</si>
  <si>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</si>
  <si>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</si>
  <si>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</si>
  <si>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</si>
  <si>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</si>
  <si>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</si>
  <si>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</si>
  <si>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</si>
  <si>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</si>
  <si>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</si>
  <si>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</si>
  <si>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</si>
  <si>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</si>
  <si>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</si>
  <si>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</si>
  <si>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</si>
  <si>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</si>
  <si>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</si>
  <si>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</si>
  <si>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</si>
  <si>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</si>
  <si>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</si>
  <si>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</si>
  <si>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</si>
  <si>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</si>
  <si>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</si>
  <si>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</si>
  <si>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</si>
  <si>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</si>
  <si>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</si>
  <si>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</si>
  <si>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</si>
  <si>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</si>
  <si>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</si>
  <si>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</si>
  <si>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</si>
  <si>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</si>
  <si>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</si>
  <si>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</si>
  <si>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</si>
  <si>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</si>
  <si>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</si>
  <si>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</si>
  <si>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</si>
  <si>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</si>
  <si>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</si>
  <si>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</si>
  <si>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</si>
  <si>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</si>
  <si>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</si>
  <si>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</si>
  <si>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</si>
  <si>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</si>
  <si>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</si>
  <si>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Foglalkoztatottak személyi juttatásai   (K11)</t>
  </si>
  <si>
    <t>Külső személyi juttatások   (K12)</t>
  </si>
  <si>
    <t>Személyi juttatások   (K1)</t>
  </si>
  <si>
    <t>Munkaadókat terhelő járulékok és szociális hozzájárulási adó  (K2)</t>
  </si>
  <si>
    <t>Készletbeszerzés   (K31)</t>
  </si>
  <si>
    <t>Kommunikációs szolgáltatások   (K32)</t>
  </si>
  <si>
    <t>Bérleti és lízing díjak   (K333)</t>
  </si>
  <si>
    <t>Közvetített szolgáltatások   (K335)</t>
  </si>
  <si>
    <t>Szolgáltatási kiadások   (K33)</t>
  </si>
  <si>
    <t>Kiküldetések, reklám- és propagandakiadások (K34)</t>
  </si>
  <si>
    <t>Kamatkiadások   (K353)</t>
  </si>
  <si>
    <t>Különféle befizetések és egyéb dologi kiadások  (K35)</t>
  </si>
  <si>
    <t>Dologi kiadások  (K3)</t>
  </si>
  <si>
    <t>Családi támogatások  (K42)</t>
  </si>
  <si>
    <t>Lakhatással kapcsolatos ellátások   (K46)</t>
  </si>
  <si>
    <t>Egyéb nem intézményi ellátások   (K48)</t>
  </si>
  <si>
    <t>Ellátottak pénzbeli juttatásai   (K4)</t>
  </si>
  <si>
    <t>Elvonások és befizetések   (K502)</t>
  </si>
  <si>
    <t>Egyéb működési célú támogatások államháztartáson belülre  (K506)</t>
  </si>
  <si>
    <t>Egyéb működési célú támogatások államháztartáson kívülre  (K512)</t>
  </si>
  <si>
    <t>Egyéb működési célú kiadások  (K5)</t>
  </si>
  <si>
    <t>Ingatlanok beszerzése, létesítése  (K62)</t>
  </si>
  <si>
    <t>Felújítások  (K7)</t>
  </si>
  <si>
    <t>Költségvetési kiadások   (K1-K8)</t>
  </si>
  <si>
    <t>Maradvány igénybevétele  (B813)</t>
  </si>
  <si>
    <t>Belföldi finanszírozás bevételei   (B81)</t>
  </si>
  <si>
    <t>Finanszírozási bevételek   (B8)</t>
  </si>
  <si>
    <t>Belföldi finanszírozás kiadásai   (K91)</t>
  </si>
  <si>
    <t>Finanszírozási kiadások   (K9)</t>
  </si>
  <si>
    <t>Önkormányzatok működési támogatásai  (B11)</t>
  </si>
  <si>
    <t>Egyéb működési célú támogatások bevételei államháztartáson belülről   (B16)</t>
  </si>
  <si>
    <t>Működési célú támogatások államháztartáson belülről   (B1)</t>
  </si>
  <si>
    <t>Egyéb felhalmozási célú támogatások bevételei államháztartáson belülről   (B25)</t>
  </si>
  <si>
    <t>Felhalmozási célú támogatások államháztartáson belülről   (B2)</t>
  </si>
  <si>
    <t>Magánszemélyek jövedelemadói  (B311)</t>
  </si>
  <si>
    <t>Jövedelemadók   (B31)</t>
  </si>
  <si>
    <t>Vagyoni tipusú adók   (B34)</t>
  </si>
  <si>
    <t>Értékesítési és forgalmi adók   (B351)</t>
  </si>
  <si>
    <t>Egyéb áruhasználati és szolgáltatási adók    (B355)</t>
  </si>
  <si>
    <t>Termékek és szolgáltatások adói    (B35)</t>
  </si>
  <si>
    <t>Egyéb közhatalmi bevételek  (B36)</t>
  </si>
  <si>
    <t>Közhatalmi bevételek   (B3)</t>
  </si>
  <si>
    <t>Szolgáltatások ellenértéke  (B402)</t>
  </si>
  <si>
    <t>Tulajdonosi bevételek   (B404)</t>
  </si>
  <si>
    <t>Befektetett pénzügyi eszközökből származó bevételek  (B4081)</t>
  </si>
  <si>
    <t>Egyéb kapott (járó) kamatok és kamatjellegű bevételek   (B4082)</t>
  </si>
  <si>
    <t>Kamatbevételek és más nyereségjellegű bevételek   (B408)</t>
  </si>
  <si>
    <t>Egyéb működési bevételek  (B411)</t>
  </si>
  <si>
    <t>Működési bevételek   (B4)</t>
  </si>
  <si>
    <t>Felhalmozási bevételek   (B5)</t>
  </si>
  <si>
    <t>Egyéb működési célú átvett pénzeszközök  (B65)</t>
  </si>
  <si>
    <t>Működési célú átvett pénzeszközök   (B6)</t>
  </si>
  <si>
    <t>Költségvetési bevételek   (B1-B7)</t>
  </si>
  <si>
    <t>Gépjárműadók   (B354)</t>
  </si>
  <si>
    <t>Foglalkoztatottak egyéb személyi juttatásai   (K1113)</t>
  </si>
  <si>
    <t>Beruházások   (K6)</t>
  </si>
  <si>
    <t xml:space="preserve">IV Anyagjellegű ráfordítások  </t>
  </si>
  <si>
    <t xml:space="preserve">V Személyi jellegű ráfordítások  </t>
  </si>
  <si>
    <t xml:space="preserve">I Tevékenység nettó eredményszemléletű bevétele  </t>
  </si>
  <si>
    <t xml:space="preserve">II Aktivált saját teljesítmények értéke  </t>
  </si>
  <si>
    <t xml:space="preserve">III Egyéb eredményszemléletű bevételek  </t>
  </si>
  <si>
    <t xml:space="preserve">VIII Pénzügyi műveletek eredményszemléletű bevételei  </t>
  </si>
  <si>
    <t xml:space="preserve">IX Pénzügyi műveletek ráfordításai  </t>
  </si>
  <si>
    <t>Önkormányzatok működési támogatásai   (B11)</t>
  </si>
  <si>
    <t>Egyéb működési célú támogatások bevételei államháztartáson belülről  (B16)</t>
  </si>
  <si>
    <t>Magánszemélyek jövedelemadói   (B311)</t>
  </si>
  <si>
    <t>Jövedelemadók (B31)</t>
  </si>
  <si>
    <t>Termékek és szolgáltatások adói  (B35)</t>
  </si>
  <si>
    <t>Egyéb közhatalmi bevételek   (B36)</t>
  </si>
  <si>
    <t>Közhatalmi bevételek  (B3)</t>
  </si>
  <si>
    <t>Szolgáltatások ellenértéke   (B402)</t>
  </si>
  <si>
    <t>Közvetített szolgáltatások ellenértéke    (B403)</t>
  </si>
  <si>
    <t>Kamatbevételek és más nyereségjellegű bevételek  (B408)</t>
  </si>
  <si>
    <t>Egyéb működési bevételek   (B411)</t>
  </si>
  <si>
    <t>Működési célú átvett pénzeszközök (B6)</t>
  </si>
  <si>
    <t>Maradvány igénybevétele   (B813)</t>
  </si>
  <si>
    <t>Belföldi finanszírozás bevételei  (B81)</t>
  </si>
  <si>
    <t>Finanszírozási bevételek  (B8)</t>
  </si>
  <si>
    <t>Bevételek összesen   (B1-B8)</t>
  </si>
  <si>
    <t>Foglalkoztatottak egyéb személyi juttatásai  (K1113)</t>
  </si>
  <si>
    <t>Foglalkoztatottak személyi juttatásai (K11)</t>
  </si>
  <si>
    <t>Kommunikációs szolgáltatások  (K32)</t>
  </si>
  <si>
    <t>Kiküldetések, reklám- és propagandakiadások  (K34)</t>
  </si>
  <si>
    <t>Kamatkiadások (K353)</t>
  </si>
  <si>
    <t>Különféle befizetések és egyéb dologi kiadások   (K35)</t>
  </si>
  <si>
    <t>Dologi kiadások   (K3)</t>
  </si>
  <si>
    <t>Családi támogatások   (K42)</t>
  </si>
  <si>
    <t>Ellátottak pénzbeli juttatásai (K4)</t>
  </si>
  <si>
    <t>Egyéb működési célú támogatások államháztartáson belülre   (K506)</t>
  </si>
  <si>
    <t>Egyéb működési célú kiadások   (K5)</t>
  </si>
  <si>
    <t>Beruházások  (K6)</t>
  </si>
  <si>
    <t>Felújítások   (K7)</t>
  </si>
  <si>
    <t>Finanszírozási kiadások  (K9)</t>
  </si>
  <si>
    <t>Kiadások összesen  (K1-K9)</t>
  </si>
  <si>
    <t>a</t>
  </si>
  <si>
    <t>10. melléklet</t>
  </si>
  <si>
    <r>
      <rPr>
        <b/>
        <u/>
        <sz val="14"/>
        <rFont val="Arial CE"/>
        <family val="2"/>
        <charset val="238"/>
      </rPr>
      <t>VAGYONKIMUTATÁS</t>
    </r>
    <r>
      <rPr>
        <b/>
        <sz val="14"/>
        <rFont val="Arial CE"/>
        <family val="2"/>
        <charset val="238"/>
      </rPr>
      <t xml:space="preserve"> </t>
    </r>
  </si>
  <si>
    <t>2017. december 31.</t>
  </si>
  <si>
    <t xml:space="preserve"> MEGNEVEZÉS</t>
  </si>
  <si>
    <t>Bruttó érték (Ft)</t>
  </si>
  <si>
    <t>Nettó érték  (Ft)</t>
  </si>
  <si>
    <t>Korlátozottan forgalomképes vagyoni értékű jogok</t>
  </si>
  <si>
    <t>Földterületek</t>
  </si>
  <si>
    <t>Telek</t>
  </si>
  <si>
    <t xml:space="preserve">Ingatlanokhoz kapcsolódó vagyon ért.jogok </t>
  </si>
  <si>
    <t>Épületek</t>
  </si>
  <si>
    <t>0-ra írt Egyéb épületek</t>
  </si>
  <si>
    <t>Csatorna</t>
  </si>
  <si>
    <t>Egyéb építmények</t>
  </si>
  <si>
    <t>0-ra írt Egyéb építmények</t>
  </si>
  <si>
    <t>Informatikai eszközök</t>
  </si>
  <si>
    <t>Egyéb gépek, berendezések, felszerelések</t>
  </si>
  <si>
    <t>Járművek</t>
  </si>
  <si>
    <t>"0"-ra leírt járművek</t>
  </si>
  <si>
    <t>"0"-ra leírt informatikai eszközök</t>
  </si>
  <si>
    <t>"0"-ra leírt egyéb gépek, berendezések, felszerelések</t>
  </si>
  <si>
    <t xml:space="preserve">Tartós részesedések </t>
  </si>
  <si>
    <t>KÖZVIL Első Magyar Közvilágítási Részvénytársaság</t>
  </si>
  <si>
    <t>Bánhegyesi Vízszolgáltató Kft.</t>
  </si>
  <si>
    <t>Dél-békési Jövőkép Nonprofit KFT</t>
  </si>
  <si>
    <t>Befejezetlen beruházások</t>
  </si>
  <si>
    <t>Nemzeti vagyonba tartozó befektetett eszközök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</si>
</sst>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1"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4" fillId="0" borderId="0"/>
    <xf numFmtId="43" fontId="1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/>
    <xf numFmtId="0" fontId="0" fillId="0" borderId="0" xfId="0" applyAlignment="1"/>
    <xf numFmtId="0" fontId="5" fillId="2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0" fillId="0" borderId="0" xfId="0" applyBorder="1"/>
    <xf numFmtId="0" fontId="7" fillId="0" borderId="1" xfId="0" applyFont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3" fontId="12" fillId="0" borderId="3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left" vertical="top" wrapText="1"/>
    </xf>
    <xf numFmtId="3" fontId="13" fillId="0" borderId="1" xfId="0" applyNumberFormat="1" applyFont="1" applyBorder="1" applyAlignment="1">
      <alignment horizontal="right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0" borderId="1" xfId="0" applyFont="1" applyBorder="1"/>
    <xf numFmtId="0" fontId="5" fillId="2" borderId="4" xfId="0" applyFont="1" applyFill="1" applyBorder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12" fillId="0" borderId="1" xfId="0" applyFont="1" applyBorder="1" applyAlignment="1"/>
    <xf numFmtId="0" fontId="10" fillId="2" borderId="1" xfId="0" applyFont="1" applyFill="1" applyBorder="1" applyAlignment="1">
      <alignment horizontal="center" vertical="top" wrapText="1"/>
    </xf>
    <xf numFmtId="0" fontId="0" fillId="0" borderId="1" xfId="0" applyBorder="1" applyAlignment="1"/>
    <xf numFmtId="0" fontId="14" fillId="0" borderId="0" xfId="2"/>
    <xf numFmtId="164" fontId="0" fillId="0" borderId="0" xfId="3" applyNumberFormat="1" applyFont="1" applyAlignment="1">
      <alignment horizontal="right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164" fontId="17" fillId="0" borderId="1" xfId="3" applyNumberFormat="1" applyFont="1" applyBorder="1" applyAlignment="1">
      <alignment horizontal="right" wrapText="1"/>
    </xf>
    <xf numFmtId="0" fontId="17" fillId="0" borderId="1" xfId="2" applyFont="1" applyBorder="1" applyAlignment="1">
      <alignment horizontal="center" wrapText="1"/>
    </xf>
    <xf numFmtId="0" fontId="14" fillId="0" borderId="1" xfId="2" applyFont="1" applyBorder="1" applyAlignment="1">
      <alignment horizontal="left" wrapText="1"/>
    </xf>
    <xf numFmtId="164" fontId="14" fillId="0" borderId="1" xfId="3" applyNumberFormat="1" applyFont="1" applyBorder="1" applyAlignment="1">
      <alignment horizontal="right" wrapText="1"/>
    </xf>
    <xf numFmtId="0" fontId="14" fillId="0" borderId="1" xfId="2" applyFont="1" applyBorder="1" applyAlignment="1">
      <alignment wrapText="1"/>
    </xf>
    <xf numFmtId="164" fontId="18" fillId="0" borderId="1" xfId="3" applyNumberFormat="1" applyFont="1" applyBorder="1" applyAlignment="1">
      <alignment horizontal="right" wrapText="1"/>
    </xf>
    <xf numFmtId="164" fontId="0" fillId="0" borderId="1" xfId="3" applyNumberFormat="1" applyFont="1" applyBorder="1" applyAlignment="1">
      <alignment horizontal="right" wrapText="1"/>
    </xf>
    <xf numFmtId="0" fontId="19" fillId="0" borderId="1" xfId="2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164" fontId="19" fillId="0" borderId="1" xfId="3" applyNumberFormat="1" applyFont="1" applyBorder="1" applyAlignment="1">
      <alignment horizontal="right" wrapText="1"/>
    </xf>
    <xf numFmtId="0" fontId="20" fillId="0" borderId="1" xfId="2" applyFont="1" applyBorder="1" applyAlignment="1">
      <alignment horizontal="left" wrapText="1"/>
    </xf>
    <xf numFmtId="164" fontId="20" fillId="0" borderId="1" xfId="3" applyNumberFormat="1" applyFont="1" applyBorder="1" applyAlignment="1">
      <alignment horizontal="right" wrapText="1"/>
    </xf>
  </cellXfs>
  <cellStyles count="4">
    <cellStyle name="Ezres 3" xfId="3"/>
    <cellStyle name="Normál" xfId="0" builtinId="0"/>
    <cellStyle name="Normál 2" xfId="1"/>
    <cellStyle name="Normá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1"/>
  <sheetViews>
    <sheetView workbookViewId="0">
      <selection activeCell="D87" sqref="D87"/>
    </sheetView>
  </sheetViews>
  <sheetFormatPr defaultRowHeight="12.75"/>
  <cols>
    <col min="1" max="1" width="8.140625" customWidth="1"/>
    <col min="2" max="2" width="41" customWidth="1"/>
    <col min="3" max="3" width="24.28515625" customWidth="1"/>
    <col min="4" max="4" width="21.42578125" customWidth="1"/>
    <col min="5" max="5" width="17.140625" customWidth="1"/>
  </cols>
  <sheetData>
    <row r="1" spans="1:5" ht="20.25" customHeight="1">
      <c r="A1" s="27" t="s">
        <v>226</v>
      </c>
      <c r="B1" s="28"/>
      <c r="C1" s="28"/>
      <c r="D1" s="28"/>
      <c r="E1" s="28"/>
    </row>
    <row r="2" spans="1:5" s="15" customFormat="1" ht="30.75" customHeight="1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</row>
    <row r="3" spans="1:5" s="15" customFormat="1" ht="1.5" customHeight="1">
      <c r="A3" s="18"/>
      <c r="B3" s="18"/>
      <c r="C3" s="18"/>
      <c r="D3" s="18"/>
      <c r="E3" s="18"/>
    </row>
    <row r="4" spans="1:5">
      <c r="A4" s="19" t="s">
        <v>231</v>
      </c>
      <c r="B4" s="20" t="s">
        <v>6</v>
      </c>
      <c r="C4" s="21">
        <v>100006950</v>
      </c>
      <c r="D4" s="21">
        <v>88721659</v>
      </c>
      <c r="E4" s="21">
        <v>84215456</v>
      </c>
    </row>
    <row r="5" spans="1:5">
      <c r="A5" s="22" t="s">
        <v>232</v>
      </c>
      <c r="B5" s="23" t="s">
        <v>8</v>
      </c>
      <c r="C5" s="24">
        <v>322000</v>
      </c>
      <c r="D5" s="24">
        <v>358000</v>
      </c>
      <c r="E5" s="24">
        <v>358000</v>
      </c>
    </row>
    <row r="6" spans="1:5">
      <c r="A6" s="22" t="s">
        <v>233</v>
      </c>
      <c r="B6" s="23" t="s">
        <v>9</v>
      </c>
      <c r="C6" s="24">
        <v>2368000</v>
      </c>
      <c r="D6" s="24">
        <v>1454444</v>
      </c>
      <c r="E6" s="24">
        <v>983737</v>
      </c>
    </row>
    <row r="7" spans="1:5">
      <c r="A7" s="22" t="s">
        <v>234</v>
      </c>
      <c r="B7" s="23" t="s">
        <v>10</v>
      </c>
      <c r="C7" s="24">
        <v>188460</v>
      </c>
      <c r="D7" s="24">
        <v>100753</v>
      </c>
      <c r="E7" s="24">
        <v>53190</v>
      </c>
    </row>
    <row r="8" spans="1:5">
      <c r="A8" s="22" t="s">
        <v>235</v>
      </c>
      <c r="B8" s="23" t="s">
        <v>354</v>
      </c>
      <c r="C8" s="24">
        <v>0</v>
      </c>
      <c r="D8" s="24">
        <v>1825116</v>
      </c>
      <c r="E8" s="24">
        <v>1825036</v>
      </c>
    </row>
    <row r="9" spans="1:5">
      <c r="A9" s="22" t="s">
        <v>237</v>
      </c>
      <c r="B9" s="23" t="s">
        <v>300</v>
      </c>
      <c r="C9" s="24">
        <v>102885410</v>
      </c>
      <c r="D9" s="24">
        <v>92459972</v>
      </c>
      <c r="E9" s="24">
        <v>87435419</v>
      </c>
    </row>
    <row r="10" spans="1:5">
      <c r="A10" s="22" t="s">
        <v>238</v>
      </c>
      <c r="B10" s="23" t="s">
        <v>15</v>
      </c>
      <c r="C10" s="24">
        <v>7780950</v>
      </c>
      <c r="D10" s="24">
        <v>6848813</v>
      </c>
      <c r="E10" s="24">
        <v>6848813</v>
      </c>
    </row>
    <row r="11" spans="1:5" ht="24">
      <c r="A11" s="22" t="s">
        <v>239</v>
      </c>
      <c r="B11" s="23" t="s">
        <v>16</v>
      </c>
      <c r="C11" s="24">
        <v>0</v>
      </c>
      <c r="D11" s="24">
        <v>2534843</v>
      </c>
      <c r="E11" s="24">
        <v>1543989</v>
      </c>
    </row>
    <row r="12" spans="1:5">
      <c r="A12" s="22" t="s">
        <v>240</v>
      </c>
      <c r="B12" s="23" t="s">
        <v>301</v>
      </c>
      <c r="C12" s="24">
        <v>7780950</v>
      </c>
      <c r="D12" s="24">
        <v>9383656</v>
      </c>
      <c r="E12" s="24">
        <v>8392802</v>
      </c>
    </row>
    <row r="13" spans="1:5">
      <c r="A13" s="22" t="s">
        <v>241</v>
      </c>
      <c r="B13" s="25" t="s">
        <v>302</v>
      </c>
      <c r="C13" s="26">
        <v>110666360</v>
      </c>
      <c r="D13" s="26">
        <v>101843628</v>
      </c>
      <c r="E13" s="26">
        <v>95828221</v>
      </c>
    </row>
    <row r="14" spans="1:5" ht="24">
      <c r="A14" s="22" t="s">
        <v>242</v>
      </c>
      <c r="B14" s="25" t="s">
        <v>303</v>
      </c>
      <c r="C14" s="26">
        <v>9291871</v>
      </c>
      <c r="D14" s="26">
        <v>16241873</v>
      </c>
      <c r="E14" s="26">
        <v>15683830</v>
      </c>
    </row>
    <row r="15" spans="1:5">
      <c r="A15" s="22" t="s">
        <v>243</v>
      </c>
      <c r="B15" s="23" t="s">
        <v>21</v>
      </c>
      <c r="C15" s="24">
        <v>0</v>
      </c>
      <c r="D15" s="24">
        <v>0</v>
      </c>
      <c r="E15" s="24">
        <v>14850043</v>
      </c>
    </row>
    <row r="16" spans="1:5">
      <c r="A16" s="22" t="s">
        <v>244</v>
      </c>
      <c r="B16" s="23" t="s">
        <v>22</v>
      </c>
      <c r="C16" s="24">
        <v>0</v>
      </c>
      <c r="D16" s="24">
        <v>0</v>
      </c>
      <c r="E16" s="24">
        <v>163259</v>
      </c>
    </row>
    <row r="17" spans="1:5">
      <c r="A17" s="22" t="s">
        <v>245</v>
      </c>
      <c r="B17" s="23" t="s">
        <v>23</v>
      </c>
      <c r="C17" s="24">
        <v>0</v>
      </c>
      <c r="D17" s="24">
        <v>0</v>
      </c>
      <c r="E17" s="24">
        <v>496398</v>
      </c>
    </row>
    <row r="18" spans="1:5">
      <c r="A18" s="22" t="s">
        <v>246</v>
      </c>
      <c r="B18" s="23" t="s">
        <v>24</v>
      </c>
      <c r="C18" s="24">
        <v>0</v>
      </c>
      <c r="D18" s="24">
        <v>0</v>
      </c>
      <c r="E18" s="24">
        <v>174130</v>
      </c>
    </row>
    <row r="19" spans="1:5">
      <c r="A19" s="22" t="s">
        <v>247</v>
      </c>
      <c r="B19" s="23" t="s">
        <v>25</v>
      </c>
      <c r="C19" s="24">
        <v>351797</v>
      </c>
      <c r="D19" s="24">
        <v>1094778</v>
      </c>
      <c r="E19" s="24">
        <v>1094778</v>
      </c>
    </row>
    <row r="20" spans="1:5">
      <c r="A20" s="22" t="s">
        <v>248</v>
      </c>
      <c r="B20" s="23" t="s">
        <v>26</v>
      </c>
      <c r="C20" s="24">
        <v>29602969</v>
      </c>
      <c r="D20" s="24">
        <v>34365668</v>
      </c>
      <c r="E20" s="24">
        <v>33681896</v>
      </c>
    </row>
    <row r="21" spans="1:5">
      <c r="A21" s="22" t="s">
        <v>249</v>
      </c>
      <c r="B21" s="23" t="s">
        <v>304</v>
      </c>
      <c r="C21" s="24">
        <v>29954766</v>
      </c>
      <c r="D21" s="24">
        <v>35460446</v>
      </c>
      <c r="E21" s="24">
        <v>34776674</v>
      </c>
    </row>
    <row r="22" spans="1:5" ht="18" customHeight="1">
      <c r="A22" s="22" t="s">
        <v>250</v>
      </c>
      <c r="B22" s="23" t="s">
        <v>27</v>
      </c>
      <c r="C22" s="24">
        <v>718366</v>
      </c>
      <c r="D22" s="24">
        <v>480502</v>
      </c>
      <c r="E22" s="24">
        <v>480502</v>
      </c>
    </row>
    <row r="23" spans="1:5">
      <c r="A23" s="22" t="s">
        <v>251</v>
      </c>
      <c r="B23" s="23" t="s">
        <v>28</v>
      </c>
      <c r="C23" s="24">
        <v>515058</v>
      </c>
      <c r="D23" s="24">
        <v>458910</v>
      </c>
      <c r="E23" s="24">
        <v>458910</v>
      </c>
    </row>
    <row r="24" spans="1:5">
      <c r="A24" s="22" t="s">
        <v>252</v>
      </c>
      <c r="B24" s="23" t="s">
        <v>305</v>
      </c>
      <c r="C24" s="24">
        <v>1233424</v>
      </c>
      <c r="D24" s="24">
        <v>939412</v>
      </c>
      <c r="E24" s="24">
        <v>939412</v>
      </c>
    </row>
    <row r="25" spans="1:5">
      <c r="A25" s="22" t="s">
        <v>253</v>
      </c>
      <c r="B25" s="23" t="s">
        <v>29</v>
      </c>
      <c r="C25" s="24">
        <v>8599156</v>
      </c>
      <c r="D25" s="24">
        <v>8928256</v>
      </c>
      <c r="E25" s="24">
        <v>7170902</v>
      </c>
    </row>
    <row r="26" spans="1:5">
      <c r="A26" s="22" t="s">
        <v>254</v>
      </c>
      <c r="B26" s="23" t="s">
        <v>30</v>
      </c>
      <c r="C26" s="24">
        <v>1198938</v>
      </c>
      <c r="D26" s="24">
        <v>417594</v>
      </c>
      <c r="E26" s="24">
        <v>417594</v>
      </c>
    </row>
    <row r="27" spans="1:5">
      <c r="A27" s="22" t="s">
        <v>255</v>
      </c>
      <c r="B27" s="23" t="s">
        <v>306</v>
      </c>
      <c r="C27" s="24">
        <v>641887</v>
      </c>
      <c r="D27" s="24">
        <v>1070935</v>
      </c>
      <c r="E27" s="24">
        <v>1042769</v>
      </c>
    </row>
    <row r="28" spans="1:5">
      <c r="A28" s="22" t="s">
        <v>256</v>
      </c>
      <c r="B28" s="23" t="s">
        <v>31</v>
      </c>
      <c r="C28" s="24">
        <v>1511438</v>
      </c>
      <c r="D28" s="24">
        <v>1082134</v>
      </c>
      <c r="E28" s="24">
        <v>232174</v>
      </c>
    </row>
    <row r="29" spans="1:5">
      <c r="A29" s="22" t="s">
        <v>257</v>
      </c>
      <c r="B29" s="23" t="s">
        <v>307</v>
      </c>
      <c r="C29" s="24">
        <v>604006</v>
      </c>
      <c r="D29" s="24">
        <v>0</v>
      </c>
      <c r="E29" s="24">
        <v>0</v>
      </c>
    </row>
    <row r="30" spans="1:5">
      <c r="A30" s="22" t="s">
        <v>258</v>
      </c>
      <c r="B30" s="23" t="s">
        <v>32</v>
      </c>
      <c r="C30" s="24">
        <v>8562216</v>
      </c>
      <c r="D30" s="24">
        <v>9956880</v>
      </c>
      <c r="E30" s="24">
        <v>8104880</v>
      </c>
    </row>
    <row r="31" spans="1:5">
      <c r="A31" s="22" t="s">
        <v>259</v>
      </c>
      <c r="B31" s="23" t="s">
        <v>33</v>
      </c>
      <c r="C31" s="24">
        <v>4196900</v>
      </c>
      <c r="D31" s="24">
        <v>5719652</v>
      </c>
      <c r="E31" s="24">
        <v>5547804</v>
      </c>
    </row>
    <row r="32" spans="1:5">
      <c r="A32" s="22" t="s">
        <v>260</v>
      </c>
      <c r="B32" s="23" t="s">
        <v>34</v>
      </c>
      <c r="C32" s="24">
        <v>0</v>
      </c>
      <c r="D32" s="24">
        <v>0</v>
      </c>
      <c r="E32" s="24">
        <v>850389</v>
      </c>
    </row>
    <row r="33" spans="1:5">
      <c r="A33" s="22" t="s">
        <v>261</v>
      </c>
      <c r="B33" s="23" t="s">
        <v>308</v>
      </c>
      <c r="C33" s="24">
        <v>25314541</v>
      </c>
      <c r="D33" s="24">
        <v>27175451</v>
      </c>
      <c r="E33" s="24">
        <v>22516123</v>
      </c>
    </row>
    <row r="34" spans="1:5">
      <c r="A34" s="22" t="s">
        <v>262</v>
      </c>
      <c r="B34" s="23" t="s">
        <v>35</v>
      </c>
      <c r="C34" s="24">
        <v>29965</v>
      </c>
      <c r="D34" s="24">
        <v>52441</v>
      </c>
      <c r="E34" s="24">
        <v>52441</v>
      </c>
    </row>
    <row r="35" spans="1:5">
      <c r="A35" s="22" t="s">
        <v>263</v>
      </c>
      <c r="B35" s="23" t="s">
        <v>309</v>
      </c>
      <c r="C35" s="24">
        <v>29965</v>
      </c>
      <c r="D35" s="24">
        <v>52441</v>
      </c>
      <c r="E35" s="24">
        <v>52441</v>
      </c>
    </row>
    <row r="36" spans="1:5" ht="24">
      <c r="A36" s="22" t="s">
        <v>264</v>
      </c>
      <c r="B36" s="23" t="s">
        <v>36</v>
      </c>
      <c r="C36" s="24">
        <v>10409067</v>
      </c>
      <c r="D36" s="24">
        <v>15344533</v>
      </c>
      <c r="E36" s="24">
        <v>11461357</v>
      </c>
    </row>
    <row r="37" spans="1:5">
      <c r="A37" s="22" t="s">
        <v>265</v>
      </c>
      <c r="B37" s="23" t="s">
        <v>37</v>
      </c>
      <c r="C37" s="24">
        <v>5514573</v>
      </c>
      <c r="D37" s="24">
        <v>6705333</v>
      </c>
      <c r="E37" s="24">
        <v>4452000</v>
      </c>
    </row>
    <row r="38" spans="1:5">
      <c r="A38" s="22" t="s">
        <v>266</v>
      </c>
      <c r="B38" s="23" t="s">
        <v>310</v>
      </c>
      <c r="C38" s="24">
        <v>179224</v>
      </c>
      <c r="D38" s="24">
        <v>25064</v>
      </c>
      <c r="E38" s="24">
        <v>25064</v>
      </c>
    </row>
    <row r="39" spans="1:5">
      <c r="A39" s="22" t="s">
        <v>267</v>
      </c>
      <c r="B39" s="23" t="s">
        <v>38</v>
      </c>
      <c r="C39" s="24">
        <v>6860594</v>
      </c>
      <c r="D39" s="24">
        <v>309850</v>
      </c>
      <c r="E39" s="24">
        <v>309850</v>
      </c>
    </row>
    <row r="40" spans="1:5">
      <c r="A40" s="22" t="s">
        <v>268</v>
      </c>
      <c r="B40" s="23" t="s">
        <v>311</v>
      </c>
      <c r="C40" s="24">
        <v>22963458</v>
      </c>
      <c r="D40" s="24">
        <v>22384780</v>
      </c>
      <c r="E40" s="24">
        <v>16248271</v>
      </c>
    </row>
    <row r="41" spans="1:5">
      <c r="A41" s="22" t="s">
        <v>269</v>
      </c>
      <c r="B41" s="25" t="s">
        <v>312</v>
      </c>
      <c r="C41" s="26">
        <v>79496154</v>
      </c>
      <c r="D41" s="26">
        <v>86012530</v>
      </c>
      <c r="E41" s="26">
        <v>74532921</v>
      </c>
    </row>
    <row r="42" spans="1:5">
      <c r="A42" s="22" t="s">
        <v>270</v>
      </c>
      <c r="B42" s="23" t="s">
        <v>313</v>
      </c>
      <c r="C42" s="24">
        <v>0</v>
      </c>
      <c r="D42" s="24">
        <v>558000</v>
      </c>
      <c r="E42" s="24">
        <v>558000</v>
      </c>
    </row>
    <row r="43" spans="1:5" ht="24">
      <c r="A43" s="22" t="s">
        <v>271</v>
      </c>
      <c r="B43" s="23" t="s">
        <v>39</v>
      </c>
      <c r="C43" s="24">
        <v>0</v>
      </c>
      <c r="D43" s="24">
        <v>0</v>
      </c>
      <c r="E43" s="24">
        <v>558000</v>
      </c>
    </row>
    <row r="44" spans="1:5">
      <c r="A44" s="22" t="s">
        <v>272</v>
      </c>
      <c r="B44" s="23" t="s">
        <v>314</v>
      </c>
      <c r="C44" s="24">
        <v>2000000</v>
      </c>
      <c r="D44" s="24">
        <v>0</v>
      </c>
      <c r="E44" s="24">
        <v>0</v>
      </c>
    </row>
    <row r="45" spans="1:5">
      <c r="A45" s="22" t="s">
        <v>273</v>
      </c>
      <c r="B45" s="23" t="s">
        <v>315</v>
      </c>
      <c r="C45" s="24">
        <v>12570000</v>
      </c>
      <c r="D45" s="24">
        <v>11820000</v>
      </c>
      <c r="E45" s="24">
        <v>3606000</v>
      </c>
    </row>
    <row r="46" spans="1:5" ht="24">
      <c r="A46" s="22" t="s">
        <v>274</v>
      </c>
      <c r="B46" s="23" t="s">
        <v>40</v>
      </c>
      <c r="C46" s="24">
        <v>0</v>
      </c>
      <c r="D46" s="24">
        <v>0</v>
      </c>
      <c r="E46" s="24">
        <v>0</v>
      </c>
    </row>
    <row r="47" spans="1:5">
      <c r="A47" s="22" t="s">
        <v>275</v>
      </c>
      <c r="B47" s="23" t="s">
        <v>41</v>
      </c>
      <c r="C47" s="24">
        <v>0</v>
      </c>
      <c r="D47" s="24">
        <v>0</v>
      </c>
      <c r="E47" s="24">
        <v>0</v>
      </c>
    </row>
    <row r="48" spans="1:5">
      <c r="A48" s="22" t="s">
        <v>276</v>
      </c>
      <c r="B48" s="23" t="s">
        <v>42</v>
      </c>
      <c r="C48" s="24">
        <v>0</v>
      </c>
      <c r="D48" s="24">
        <v>0</v>
      </c>
      <c r="E48" s="24">
        <v>3427000</v>
      </c>
    </row>
    <row r="49" spans="1:5">
      <c r="A49" s="22" t="s">
        <v>277</v>
      </c>
      <c r="B49" s="25" t="s">
        <v>316</v>
      </c>
      <c r="C49" s="26">
        <v>14570000</v>
      </c>
      <c r="D49" s="26">
        <v>12378000</v>
      </c>
      <c r="E49" s="26">
        <v>4164000</v>
      </c>
    </row>
    <row r="50" spans="1:5" ht="24">
      <c r="A50" s="22" t="s">
        <v>278</v>
      </c>
      <c r="B50" s="23" t="s">
        <v>43</v>
      </c>
      <c r="C50" s="24">
        <v>3500000</v>
      </c>
      <c r="D50" s="24">
        <v>4379080</v>
      </c>
      <c r="E50" s="24">
        <v>4379080</v>
      </c>
    </row>
    <row r="51" spans="1:5">
      <c r="A51" s="22" t="s">
        <v>279</v>
      </c>
      <c r="B51" s="23" t="s">
        <v>44</v>
      </c>
      <c r="C51" s="24">
        <v>0</v>
      </c>
      <c r="D51" s="24">
        <v>822554</v>
      </c>
      <c r="E51" s="24">
        <v>822554</v>
      </c>
    </row>
    <row r="52" spans="1:5">
      <c r="A52" s="22" t="s">
        <v>280</v>
      </c>
      <c r="B52" s="23" t="s">
        <v>317</v>
      </c>
      <c r="C52" s="24">
        <v>3500000</v>
      </c>
      <c r="D52" s="24">
        <v>5201634</v>
      </c>
      <c r="E52" s="24">
        <v>5201634</v>
      </c>
    </row>
    <row r="53" spans="1:5" ht="24">
      <c r="A53" s="22" t="s">
        <v>281</v>
      </c>
      <c r="B53" s="23" t="s">
        <v>318</v>
      </c>
      <c r="C53" s="24">
        <v>0</v>
      </c>
      <c r="D53" s="24">
        <v>3491394</v>
      </c>
      <c r="E53" s="24">
        <v>3491394</v>
      </c>
    </row>
    <row r="54" spans="1:5">
      <c r="A54" s="22" t="s">
        <v>282</v>
      </c>
      <c r="B54" s="23" t="s">
        <v>45</v>
      </c>
      <c r="C54" s="24">
        <v>0</v>
      </c>
      <c r="D54" s="24">
        <v>0</v>
      </c>
      <c r="E54" s="24">
        <v>636692</v>
      </c>
    </row>
    <row r="55" spans="1:5">
      <c r="A55" s="22" t="s">
        <v>283</v>
      </c>
      <c r="B55" s="23" t="s">
        <v>46</v>
      </c>
      <c r="C55" s="24">
        <v>0</v>
      </c>
      <c r="D55" s="24">
        <v>0</v>
      </c>
      <c r="E55" s="24">
        <v>2854702</v>
      </c>
    </row>
    <row r="56" spans="1:5" ht="24">
      <c r="A56" s="22" t="s">
        <v>284</v>
      </c>
      <c r="B56" s="23" t="s">
        <v>319</v>
      </c>
      <c r="C56" s="24">
        <v>0</v>
      </c>
      <c r="D56" s="24">
        <v>2661530</v>
      </c>
      <c r="E56" s="24">
        <v>1821530</v>
      </c>
    </row>
    <row r="57" spans="1:5">
      <c r="A57" s="22" t="s">
        <v>285</v>
      </c>
      <c r="B57" s="23" t="s">
        <v>47</v>
      </c>
      <c r="C57" s="24">
        <v>0</v>
      </c>
      <c r="D57" s="24">
        <v>0</v>
      </c>
      <c r="E57" s="24">
        <v>40000</v>
      </c>
    </row>
    <row r="58" spans="1:5">
      <c r="A58" s="22" t="s">
        <v>286</v>
      </c>
      <c r="B58" s="23" t="s">
        <v>48</v>
      </c>
      <c r="C58" s="24">
        <v>0</v>
      </c>
      <c r="D58" s="24">
        <v>0</v>
      </c>
      <c r="E58" s="24">
        <v>1281530</v>
      </c>
    </row>
    <row r="59" spans="1:5">
      <c r="A59" s="22" t="s">
        <v>287</v>
      </c>
      <c r="B59" s="23" t="s">
        <v>49</v>
      </c>
      <c r="C59" s="24">
        <v>0</v>
      </c>
      <c r="D59" s="24">
        <v>0</v>
      </c>
      <c r="E59" s="24">
        <v>500000</v>
      </c>
    </row>
    <row r="60" spans="1:5">
      <c r="A60" s="22" t="s">
        <v>288</v>
      </c>
      <c r="B60" s="23" t="s">
        <v>50</v>
      </c>
      <c r="C60" s="24">
        <v>18676453</v>
      </c>
      <c r="D60" s="24">
        <v>147239827</v>
      </c>
      <c r="E60" s="24">
        <v>0</v>
      </c>
    </row>
    <row r="61" spans="1:5">
      <c r="A61" s="22" t="s">
        <v>289</v>
      </c>
      <c r="B61" s="25" t="s">
        <v>320</v>
      </c>
      <c r="C61" s="26">
        <v>22176453</v>
      </c>
      <c r="D61" s="26">
        <v>158594385</v>
      </c>
      <c r="E61" s="26">
        <v>10514558</v>
      </c>
    </row>
    <row r="62" spans="1:5">
      <c r="A62" s="22" t="s">
        <v>290</v>
      </c>
      <c r="B62" s="23" t="s">
        <v>51</v>
      </c>
      <c r="C62" s="24">
        <v>0</v>
      </c>
      <c r="D62" s="24">
        <v>2022141</v>
      </c>
      <c r="E62" s="24">
        <v>2022141</v>
      </c>
    </row>
    <row r="63" spans="1:5">
      <c r="A63" s="22" t="s">
        <v>291</v>
      </c>
      <c r="B63" s="23" t="s">
        <v>321</v>
      </c>
      <c r="C63" s="24">
        <v>0</v>
      </c>
      <c r="D63" s="24">
        <v>5961521</v>
      </c>
      <c r="E63" s="24">
        <v>5961521</v>
      </c>
    </row>
    <row r="64" spans="1:5">
      <c r="A64" s="22" t="s">
        <v>292</v>
      </c>
      <c r="B64" s="23" t="s">
        <v>52</v>
      </c>
      <c r="C64" s="24">
        <v>0</v>
      </c>
      <c r="D64" s="24">
        <v>122429</v>
      </c>
      <c r="E64" s="24">
        <v>122429</v>
      </c>
    </row>
    <row r="65" spans="1:5">
      <c r="A65" s="22" t="s">
        <v>293</v>
      </c>
      <c r="B65" s="23" t="s">
        <v>53</v>
      </c>
      <c r="C65" s="24">
        <v>13682872</v>
      </c>
      <c r="D65" s="24">
        <v>16323594</v>
      </c>
      <c r="E65" s="24">
        <v>16323594</v>
      </c>
    </row>
    <row r="66" spans="1:5" ht="24">
      <c r="A66" s="22" t="s">
        <v>294</v>
      </c>
      <c r="B66" s="23" t="s">
        <v>54</v>
      </c>
      <c r="C66" s="24">
        <v>3694376</v>
      </c>
      <c r="D66" s="24">
        <v>4327872</v>
      </c>
      <c r="E66" s="24">
        <v>4327872</v>
      </c>
    </row>
    <row r="67" spans="1:5">
      <c r="A67" s="22" t="s">
        <v>295</v>
      </c>
      <c r="B67" s="25" t="s">
        <v>355</v>
      </c>
      <c r="C67" s="26">
        <v>17377248</v>
      </c>
      <c r="D67" s="26">
        <v>28757557</v>
      </c>
      <c r="E67" s="26">
        <v>28757557</v>
      </c>
    </row>
    <row r="68" spans="1:5">
      <c r="A68" s="22" t="s">
        <v>296</v>
      </c>
      <c r="B68" s="23" t="s">
        <v>55</v>
      </c>
      <c r="C68" s="24">
        <v>0</v>
      </c>
      <c r="D68" s="24">
        <v>3849110</v>
      </c>
      <c r="E68" s="24">
        <v>1860110</v>
      </c>
    </row>
    <row r="69" spans="1:5" ht="24">
      <c r="A69" s="22" t="s">
        <v>297</v>
      </c>
      <c r="B69" s="23" t="s">
        <v>56</v>
      </c>
      <c r="C69" s="24">
        <v>0</v>
      </c>
      <c r="D69" s="24">
        <v>548502</v>
      </c>
      <c r="E69" s="24">
        <v>251502</v>
      </c>
    </row>
    <row r="70" spans="1:5">
      <c r="A70" s="22" t="s">
        <v>298</v>
      </c>
      <c r="B70" s="25" t="s">
        <v>322</v>
      </c>
      <c r="C70" s="26">
        <v>0</v>
      </c>
      <c r="D70" s="26">
        <v>4397612</v>
      </c>
      <c r="E70" s="26">
        <v>2111612</v>
      </c>
    </row>
    <row r="71" spans="1:5">
      <c r="A71" s="22" t="s">
        <v>299</v>
      </c>
      <c r="B71" s="25" t="s">
        <v>323</v>
      </c>
      <c r="C71" s="26">
        <v>253578086</v>
      </c>
      <c r="D71" s="26">
        <v>408225585</v>
      </c>
      <c r="E71" s="26">
        <v>231592699</v>
      </c>
    </row>
  </sheetData>
  <mergeCells count="1">
    <mergeCell ref="A1:E1"/>
  </mergeCells>
  <pageMargins left="0.75" right="0.75" top="1" bottom="1" header="0.5" footer="0.5"/>
  <pageSetup scale="61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42"/>
  <sheetViews>
    <sheetView workbookViewId="0">
      <selection activeCell="C7" sqref="C7"/>
    </sheetView>
  </sheetViews>
  <sheetFormatPr defaultRowHeight="12.75"/>
  <cols>
    <col min="1" max="1" width="33.140625" customWidth="1"/>
    <col min="2" max="2" width="32.42578125" customWidth="1"/>
    <col min="3" max="3" width="35.5703125" customWidth="1"/>
  </cols>
  <sheetData>
    <row r="1" spans="1:3">
      <c r="A1" s="37"/>
      <c r="B1" s="38"/>
      <c r="C1" s="39" t="s">
        <v>395</v>
      </c>
    </row>
    <row r="2" spans="1:3">
      <c r="A2" s="37"/>
      <c r="B2" s="38"/>
      <c r="C2" s="38"/>
    </row>
    <row r="3" spans="1:3" ht="18">
      <c r="A3" s="40" t="s">
        <v>396</v>
      </c>
      <c r="B3" s="40"/>
      <c r="C3" s="40"/>
    </row>
    <row r="4" spans="1:3">
      <c r="A4" s="41" t="s">
        <v>397</v>
      </c>
      <c r="B4" s="41"/>
      <c r="C4" s="41"/>
    </row>
    <row r="5" spans="1:3">
      <c r="A5" s="37"/>
      <c r="B5" s="38"/>
      <c r="C5" s="38"/>
    </row>
    <row r="6" spans="1:3">
      <c r="A6" s="37"/>
      <c r="B6" s="38"/>
      <c r="C6" s="38"/>
    </row>
    <row r="7" spans="1:3">
      <c r="A7" s="43" t="s">
        <v>398</v>
      </c>
      <c r="B7" s="42" t="s">
        <v>399</v>
      </c>
      <c r="C7" s="42" t="s">
        <v>400</v>
      </c>
    </row>
    <row r="8" spans="1:3">
      <c r="A8" s="44"/>
      <c r="B8" s="45"/>
      <c r="C8" s="45"/>
    </row>
    <row r="9" spans="1:3" ht="25.5">
      <c r="A9" s="46" t="s">
        <v>401</v>
      </c>
      <c r="B9" s="45">
        <v>2022141</v>
      </c>
      <c r="C9" s="45">
        <v>2022141</v>
      </c>
    </row>
    <row r="10" spans="1:3" ht="15">
      <c r="A10" s="44"/>
      <c r="B10" s="47">
        <f>SUM(B9:B9)</f>
        <v>2022141</v>
      </c>
      <c r="C10" s="47">
        <f>SUM(C9:C9)</f>
        <v>2022141</v>
      </c>
    </row>
    <row r="11" spans="1:3">
      <c r="A11" s="44"/>
      <c r="B11" s="48"/>
      <c r="C11" s="45"/>
    </row>
    <row r="12" spans="1:3">
      <c r="A12" s="44" t="s">
        <v>402</v>
      </c>
      <c r="B12" s="48">
        <v>15303000</v>
      </c>
      <c r="C12" s="48">
        <v>15303000</v>
      </c>
    </row>
    <row r="13" spans="1:3">
      <c r="A13" s="44" t="s">
        <v>403</v>
      </c>
      <c r="B13" s="48">
        <v>1200000</v>
      </c>
      <c r="C13" s="48">
        <v>1200000</v>
      </c>
    </row>
    <row r="14" spans="1:3" ht="25.5">
      <c r="A14" s="44" t="s">
        <v>404</v>
      </c>
      <c r="B14" s="48">
        <v>8335439</v>
      </c>
      <c r="C14" s="48">
        <v>8335439</v>
      </c>
    </row>
    <row r="15" spans="1:3">
      <c r="A15" s="44" t="s">
        <v>405</v>
      </c>
      <c r="B15" s="48">
        <f>289182968</f>
        <v>289182968</v>
      </c>
      <c r="C15" s="48">
        <f>193902590</f>
        <v>193902590</v>
      </c>
    </row>
    <row r="16" spans="1:3">
      <c r="A16" s="44" t="s">
        <v>406</v>
      </c>
      <c r="B16" s="48">
        <v>2897209</v>
      </c>
      <c r="C16" s="48">
        <v>0</v>
      </c>
    </row>
    <row r="17" spans="1:3">
      <c r="A17" s="44" t="s">
        <v>407</v>
      </c>
      <c r="B17" s="48">
        <v>65850149</v>
      </c>
      <c r="C17" s="48">
        <v>46089267</v>
      </c>
    </row>
    <row r="18" spans="1:3">
      <c r="A18" s="44" t="s">
        <v>408</v>
      </c>
      <c r="B18" s="48">
        <v>115505194</v>
      </c>
      <c r="C18" s="45">
        <v>52307135</v>
      </c>
    </row>
    <row r="19" spans="1:3">
      <c r="A19" s="44" t="s">
        <v>409</v>
      </c>
      <c r="B19" s="48">
        <v>322948</v>
      </c>
      <c r="C19" s="45">
        <v>0</v>
      </c>
    </row>
    <row r="20" spans="1:3" ht="15">
      <c r="A20" s="44"/>
      <c r="B20" s="47">
        <f>SUM(B12:B19)</f>
        <v>498596907</v>
      </c>
      <c r="C20" s="47">
        <f>SUM(C12:C19)</f>
        <v>317137431</v>
      </c>
    </row>
    <row r="21" spans="1:3">
      <c r="A21" s="44"/>
      <c r="B21" s="48"/>
      <c r="C21" s="45"/>
    </row>
    <row r="22" spans="1:3">
      <c r="A22" s="44" t="s">
        <v>410</v>
      </c>
      <c r="B22" s="45">
        <f>188389</f>
        <v>188389</v>
      </c>
      <c r="C22" s="45">
        <f>188389</f>
        <v>188389</v>
      </c>
    </row>
    <row r="23" spans="1:3" ht="25.5">
      <c r="A23" s="44" t="s">
        <v>411</v>
      </c>
      <c r="B23" s="45">
        <f>72153105+1208275</f>
        <v>73361380</v>
      </c>
      <c r="C23" s="45">
        <f>43117480+1208274</f>
        <v>44325754</v>
      </c>
    </row>
    <row r="24" spans="1:3">
      <c r="A24" s="44" t="s">
        <v>412</v>
      </c>
      <c r="B24" s="48">
        <f>18370000</f>
        <v>18370000</v>
      </c>
      <c r="C24" s="48">
        <f>14193063</f>
        <v>14193063</v>
      </c>
    </row>
    <row r="25" spans="1:3">
      <c r="A25" s="44" t="s">
        <v>413</v>
      </c>
      <c r="B25" s="48">
        <v>8606875</v>
      </c>
      <c r="C25" s="48">
        <v>0</v>
      </c>
    </row>
    <row r="26" spans="1:3">
      <c r="A26" s="44" t="s">
        <v>414</v>
      </c>
      <c r="B26" s="48">
        <f>220972+72548</f>
        <v>293520</v>
      </c>
      <c r="C26" s="45">
        <v>0</v>
      </c>
    </row>
    <row r="27" spans="1:3" ht="25.5">
      <c r="A27" s="44" t="s">
        <v>415</v>
      </c>
      <c r="B27" s="48">
        <f>31258701+3319806</f>
        <v>34578507</v>
      </c>
      <c r="C27" s="45">
        <v>0</v>
      </c>
    </row>
    <row r="28" spans="1:3" ht="15">
      <c r="A28" s="44"/>
      <c r="B28" s="47">
        <f>SUM(B22:B27)</f>
        <v>135398671</v>
      </c>
      <c r="C28" s="47">
        <f>SUM(C22:C27)</f>
        <v>58707206</v>
      </c>
    </row>
    <row r="29" spans="1:3">
      <c r="A29" s="44"/>
      <c r="B29" s="48"/>
      <c r="C29" s="45"/>
    </row>
    <row r="30" spans="1:3">
      <c r="A30" s="49" t="s">
        <v>416</v>
      </c>
      <c r="B30" s="45">
        <v>0</v>
      </c>
      <c r="C30" s="45">
        <v>0</v>
      </c>
    </row>
    <row r="31" spans="1:3">
      <c r="A31" s="44"/>
      <c r="B31" s="48"/>
      <c r="C31" s="48"/>
    </row>
    <row r="32" spans="1:3" ht="25.5">
      <c r="A32" s="50" t="s">
        <v>417</v>
      </c>
      <c r="B32" s="51">
        <v>21040000</v>
      </c>
      <c r="C32" s="51">
        <v>21040000</v>
      </c>
    </row>
    <row r="33" spans="1:3">
      <c r="A33" s="50" t="s">
        <v>418</v>
      </c>
      <c r="B33" s="51">
        <v>3200000</v>
      </c>
      <c r="C33" s="51">
        <v>3200000</v>
      </c>
    </row>
    <row r="34" spans="1:3">
      <c r="A34" s="50" t="s">
        <v>419</v>
      </c>
      <c r="B34" s="52">
        <v>120000</v>
      </c>
      <c r="C34" s="52">
        <v>120000</v>
      </c>
    </row>
    <row r="35" spans="1:3">
      <c r="A35" s="44"/>
      <c r="B35" s="45"/>
      <c r="C35" s="45"/>
    </row>
    <row r="36" spans="1:3">
      <c r="A36" s="44"/>
      <c r="B36" s="45"/>
      <c r="C36" s="45"/>
    </row>
    <row r="37" spans="1:3">
      <c r="A37" s="44"/>
      <c r="B37" s="53"/>
      <c r="C37" s="53"/>
    </row>
    <row r="38" spans="1:3">
      <c r="A38" s="44" t="s">
        <v>420</v>
      </c>
      <c r="B38" s="45">
        <v>5760476</v>
      </c>
      <c r="C38" s="45">
        <v>5760476</v>
      </c>
    </row>
    <row r="39" spans="1:3">
      <c r="A39" s="44"/>
      <c r="B39" s="45"/>
      <c r="C39" s="45"/>
    </row>
    <row r="40" spans="1:3">
      <c r="A40" s="44"/>
      <c r="B40" s="45"/>
      <c r="C40" s="45"/>
    </row>
    <row r="41" spans="1:3" ht="31.5">
      <c r="A41" s="54" t="s">
        <v>421</v>
      </c>
      <c r="B41" s="55">
        <f>+B10+B20+B28+B38+B32+B33+B34</f>
        <v>666138195</v>
      </c>
      <c r="C41" s="55">
        <f>+C10+C20+C28+C32+C33+C34+C38</f>
        <v>407987254</v>
      </c>
    </row>
    <row r="42" spans="1:3">
      <c r="A42" s="44"/>
      <c r="B42" s="53"/>
      <c r="C42" s="53"/>
    </row>
  </sheetData>
  <mergeCells count="2">
    <mergeCell ref="A3:C3"/>
    <mergeCell ref="A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9"/>
  <sheetViews>
    <sheetView workbookViewId="0">
      <selection activeCell="J15" sqref="J15"/>
    </sheetView>
  </sheetViews>
  <sheetFormatPr defaultRowHeight="12.75"/>
  <cols>
    <col min="1" max="1" width="8.140625" customWidth="1"/>
    <col min="2" max="2" width="41" customWidth="1"/>
    <col min="3" max="5" width="32.85546875" customWidth="1"/>
  </cols>
  <sheetData>
    <row r="1" spans="1:5" s="1" customFormat="1"/>
    <row r="2" spans="1:5" s="1" customFormat="1"/>
    <row r="3" spans="1:5" s="1" customFormat="1"/>
    <row r="4" spans="1:5" s="1" customFormat="1"/>
    <row r="5" spans="1:5" ht="22.5" customHeight="1">
      <c r="A5" s="29" t="s">
        <v>227</v>
      </c>
      <c r="B5" s="30"/>
      <c r="C5" s="30"/>
      <c r="D5" s="30"/>
      <c r="E5" s="31"/>
    </row>
    <row r="6" spans="1:5" ht="25.5" customHeight="1">
      <c r="A6" s="10"/>
      <c r="B6" s="10" t="s">
        <v>1</v>
      </c>
      <c r="C6" s="10" t="s">
        <v>2</v>
      </c>
      <c r="D6" s="10" t="s">
        <v>3</v>
      </c>
      <c r="E6" s="10" t="s">
        <v>4</v>
      </c>
    </row>
    <row r="7" spans="1:5" ht="15">
      <c r="A7" s="3"/>
      <c r="B7" s="3"/>
      <c r="C7" s="3"/>
      <c r="D7" s="3"/>
      <c r="E7" s="3"/>
    </row>
    <row r="8" spans="1:5" ht="25.5">
      <c r="A8" s="12" t="s">
        <v>231</v>
      </c>
      <c r="B8" s="5" t="s">
        <v>57</v>
      </c>
      <c r="C8" s="6">
        <v>17012543</v>
      </c>
      <c r="D8" s="6">
        <v>18061946</v>
      </c>
      <c r="E8" s="6">
        <v>18061946</v>
      </c>
    </row>
    <row r="9" spans="1:5" ht="38.25">
      <c r="A9" s="12" t="s">
        <v>232</v>
      </c>
      <c r="B9" s="5" t="s">
        <v>58</v>
      </c>
      <c r="C9" s="6">
        <v>26943508</v>
      </c>
      <c r="D9" s="6">
        <v>26890498</v>
      </c>
      <c r="E9" s="6">
        <v>26890498</v>
      </c>
    </row>
    <row r="10" spans="1:5" ht="25.5">
      <c r="A10" s="12" t="s">
        <v>233</v>
      </c>
      <c r="B10" s="5" t="s">
        <v>59</v>
      </c>
      <c r="C10" s="6">
        <v>1507080</v>
      </c>
      <c r="D10" s="6">
        <v>1507080</v>
      </c>
      <c r="E10" s="6">
        <v>1507080</v>
      </c>
    </row>
    <row r="11" spans="1:5" ht="25.5">
      <c r="A11" s="12" t="s">
        <v>234</v>
      </c>
      <c r="B11" s="5" t="s">
        <v>60</v>
      </c>
      <c r="C11" s="6">
        <v>8569496</v>
      </c>
      <c r="D11" s="6">
        <v>9276889</v>
      </c>
      <c r="E11" s="6">
        <v>9276889</v>
      </c>
    </row>
    <row r="12" spans="1:5">
      <c r="A12" s="12" t="s">
        <v>235</v>
      </c>
      <c r="B12" s="13" t="s">
        <v>329</v>
      </c>
      <c r="C12" s="6">
        <v>54032627</v>
      </c>
      <c r="D12" s="6">
        <v>55736413</v>
      </c>
      <c r="E12" s="6">
        <v>55736413</v>
      </c>
    </row>
    <row r="13" spans="1:5" ht="25.5">
      <c r="A13" s="12" t="s">
        <v>236</v>
      </c>
      <c r="B13" s="13" t="s">
        <v>330</v>
      </c>
      <c r="C13" s="6">
        <v>104570254</v>
      </c>
      <c r="D13" s="6">
        <v>110708737</v>
      </c>
      <c r="E13" s="6">
        <v>110708737</v>
      </c>
    </row>
    <row r="14" spans="1:5">
      <c r="A14" s="12" t="s">
        <v>237</v>
      </c>
      <c r="B14" s="5" t="s">
        <v>61</v>
      </c>
      <c r="C14" s="6">
        <v>0</v>
      </c>
      <c r="D14" s="6">
        <v>0</v>
      </c>
      <c r="E14" s="6">
        <v>558000</v>
      </c>
    </row>
    <row r="15" spans="1:5" ht="25.5">
      <c r="A15" s="12" t="s">
        <v>238</v>
      </c>
      <c r="B15" s="5" t="s">
        <v>62</v>
      </c>
      <c r="C15" s="6">
        <v>0</v>
      </c>
      <c r="D15" s="6">
        <v>0</v>
      </c>
      <c r="E15" s="6">
        <v>14903000</v>
      </c>
    </row>
    <row r="16" spans="1:5">
      <c r="A16" s="12" t="s">
        <v>239</v>
      </c>
      <c r="B16" s="5" t="s">
        <v>63</v>
      </c>
      <c r="C16" s="6">
        <v>0</v>
      </c>
      <c r="D16" s="6">
        <v>0</v>
      </c>
      <c r="E16" s="6">
        <v>95247737</v>
      </c>
    </row>
    <row r="17" spans="1:5" ht="25.5">
      <c r="A17" s="12" t="s">
        <v>240</v>
      </c>
      <c r="B17" s="14" t="s">
        <v>331</v>
      </c>
      <c r="C17" s="9">
        <v>158602881</v>
      </c>
      <c r="D17" s="9">
        <v>166445150</v>
      </c>
      <c r="E17" s="9">
        <v>166445150</v>
      </c>
    </row>
    <row r="18" spans="1:5" ht="25.5">
      <c r="A18" s="12" t="s">
        <v>241</v>
      </c>
      <c r="B18" s="5" t="s">
        <v>64</v>
      </c>
      <c r="C18" s="6">
        <v>16655285</v>
      </c>
      <c r="D18" s="6">
        <v>0</v>
      </c>
      <c r="E18" s="6">
        <v>0</v>
      </c>
    </row>
    <row r="19" spans="1:5" ht="25.5">
      <c r="A19" s="12" t="s">
        <v>242</v>
      </c>
      <c r="B19" s="13" t="s">
        <v>332</v>
      </c>
      <c r="C19" s="6">
        <v>0</v>
      </c>
      <c r="D19" s="6">
        <v>140779565</v>
      </c>
      <c r="E19" s="6">
        <v>140779565</v>
      </c>
    </row>
    <row r="20" spans="1:5" ht="38.25">
      <c r="A20" s="12" t="s">
        <v>243</v>
      </c>
      <c r="B20" s="5" t="s">
        <v>65</v>
      </c>
      <c r="C20" s="6">
        <v>0</v>
      </c>
      <c r="D20" s="6">
        <v>0</v>
      </c>
      <c r="E20" s="6">
        <v>132924614</v>
      </c>
    </row>
    <row r="21" spans="1:5" ht="25.5">
      <c r="A21" s="12" t="s">
        <v>244</v>
      </c>
      <c r="B21" s="5" t="s">
        <v>66</v>
      </c>
      <c r="C21" s="6">
        <v>0</v>
      </c>
      <c r="D21" s="6">
        <v>0</v>
      </c>
      <c r="E21" s="6">
        <v>900000</v>
      </c>
    </row>
    <row r="22" spans="1:5">
      <c r="A22" s="12" t="s">
        <v>245</v>
      </c>
      <c r="B22" s="5" t="s">
        <v>67</v>
      </c>
      <c r="C22" s="6">
        <v>0</v>
      </c>
      <c r="D22" s="6">
        <v>0</v>
      </c>
      <c r="E22" s="6">
        <v>6954951</v>
      </c>
    </row>
    <row r="23" spans="1:5" ht="25.5">
      <c r="A23" s="12" t="s">
        <v>246</v>
      </c>
      <c r="B23" s="14" t="s">
        <v>333</v>
      </c>
      <c r="C23" s="9">
        <v>16655285</v>
      </c>
      <c r="D23" s="9">
        <v>140779565</v>
      </c>
      <c r="E23" s="9">
        <v>140779565</v>
      </c>
    </row>
    <row r="24" spans="1:5">
      <c r="A24" s="12" t="s">
        <v>247</v>
      </c>
      <c r="B24" s="13" t="s">
        <v>334</v>
      </c>
      <c r="C24" s="6">
        <v>150000</v>
      </c>
      <c r="D24" s="6">
        <v>34943</v>
      </c>
      <c r="E24" s="6">
        <v>34943</v>
      </c>
    </row>
    <row r="25" spans="1:5" ht="25.5">
      <c r="A25" s="12" t="s">
        <v>248</v>
      </c>
      <c r="B25" s="5" t="s">
        <v>68</v>
      </c>
      <c r="C25" s="6">
        <v>0</v>
      </c>
      <c r="D25" s="6">
        <v>34943</v>
      </c>
      <c r="E25" s="6">
        <v>34943</v>
      </c>
    </row>
    <row r="26" spans="1:5">
      <c r="A26" s="12" t="s">
        <v>249</v>
      </c>
      <c r="B26" s="13" t="s">
        <v>335</v>
      </c>
      <c r="C26" s="6">
        <v>150000</v>
      </c>
      <c r="D26" s="6">
        <v>34943</v>
      </c>
      <c r="E26" s="6">
        <v>34943</v>
      </c>
    </row>
    <row r="27" spans="1:5">
      <c r="A27" s="12" t="s">
        <v>250</v>
      </c>
      <c r="B27" s="13" t="s">
        <v>336</v>
      </c>
      <c r="C27" s="6">
        <v>4500000</v>
      </c>
      <c r="D27" s="6">
        <v>4847767</v>
      </c>
      <c r="E27" s="6">
        <v>4847767</v>
      </c>
    </row>
    <row r="28" spans="1:5" ht="25.5">
      <c r="A28" s="12" t="s">
        <v>251</v>
      </c>
      <c r="B28" s="5" t="s">
        <v>69</v>
      </c>
      <c r="C28" s="6">
        <v>0</v>
      </c>
      <c r="D28" s="6">
        <v>0</v>
      </c>
      <c r="E28" s="6">
        <v>4847767</v>
      </c>
    </row>
    <row r="29" spans="1:5">
      <c r="A29" s="12" t="s">
        <v>252</v>
      </c>
      <c r="B29" s="13" t="s">
        <v>337</v>
      </c>
      <c r="C29" s="6">
        <v>25000000</v>
      </c>
      <c r="D29" s="6">
        <v>33982575</v>
      </c>
      <c r="E29" s="6">
        <v>33982575</v>
      </c>
    </row>
    <row r="30" spans="1:5" ht="28.5" customHeight="1">
      <c r="A30" s="12" t="s">
        <v>253</v>
      </c>
      <c r="B30" s="5" t="s">
        <v>70</v>
      </c>
      <c r="C30" s="6">
        <v>0</v>
      </c>
      <c r="D30" s="6">
        <v>0</v>
      </c>
      <c r="E30" s="6">
        <v>33982575</v>
      </c>
    </row>
    <row r="31" spans="1:5">
      <c r="A31" s="12" t="s">
        <v>254</v>
      </c>
      <c r="B31" s="13" t="s">
        <v>353</v>
      </c>
      <c r="C31" s="6">
        <v>3700000</v>
      </c>
      <c r="D31" s="6">
        <v>4103352</v>
      </c>
      <c r="E31" s="6">
        <v>4103352</v>
      </c>
    </row>
    <row r="32" spans="1:5" ht="25.5">
      <c r="A32" s="12" t="s">
        <v>255</v>
      </c>
      <c r="B32" s="5" t="s">
        <v>71</v>
      </c>
      <c r="C32" s="6">
        <v>0</v>
      </c>
      <c r="D32" s="6">
        <v>0</v>
      </c>
      <c r="E32" s="6">
        <v>4103352</v>
      </c>
    </row>
    <row r="33" spans="1:5" ht="25.5">
      <c r="A33" s="12" t="s">
        <v>256</v>
      </c>
      <c r="B33" s="13" t="s">
        <v>338</v>
      </c>
      <c r="C33" s="6">
        <v>8000</v>
      </c>
      <c r="D33" s="6">
        <v>5400</v>
      </c>
      <c r="E33" s="6">
        <v>5400</v>
      </c>
    </row>
    <row r="34" spans="1:5" ht="25.5">
      <c r="A34" s="12" t="s">
        <v>257</v>
      </c>
      <c r="B34" s="5" t="s">
        <v>72</v>
      </c>
      <c r="C34" s="6">
        <v>0</v>
      </c>
      <c r="D34" s="6">
        <v>0</v>
      </c>
      <c r="E34" s="6">
        <v>5400</v>
      </c>
    </row>
    <row r="35" spans="1:5">
      <c r="A35" s="12" t="s">
        <v>258</v>
      </c>
      <c r="B35" s="13" t="s">
        <v>339</v>
      </c>
      <c r="C35" s="6">
        <v>28708000</v>
      </c>
      <c r="D35" s="6">
        <v>38091327</v>
      </c>
      <c r="E35" s="6">
        <v>38091327</v>
      </c>
    </row>
    <row r="36" spans="1:5">
      <c r="A36" s="12" t="s">
        <v>259</v>
      </c>
      <c r="B36" s="13" t="s">
        <v>340</v>
      </c>
      <c r="C36" s="6">
        <v>3664520</v>
      </c>
      <c r="D36" s="6">
        <v>238821</v>
      </c>
      <c r="E36" s="6">
        <v>238821</v>
      </c>
    </row>
    <row r="37" spans="1:5">
      <c r="A37" s="12" t="s">
        <v>260</v>
      </c>
      <c r="B37" s="5" t="s">
        <v>73</v>
      </c>
      <c r="C37" s="6">
        <v>0</v>
      </c>
      <c r="D37" s="6">
        <v>0</v>
      </c>
      <c r="E37" s="6">
        <v>4000</v>
      </c>
    </row>
    <row r="38" spans="1:5">
      <c r="A38" s="12" t="s">
        <v>261</v>
      </c>
      <c r="B38" s="14" t="s">
        <v>341</v>
      </c>
      <c r="C38" s="9">
        <v>37022520</v>
      </c>
      <c r="D38" s="9">
        <v>43212858</v>
      </c>
      <c r="E38" s="9">
        <v>43212858</v>
      </c>
    </row>
    <row r="39" spans="1:5">
      <c r="A39" s="12" t="s">
        <v>262</v>
      </c>
      <c r="B39" s="5" t="s">
        <v>74</v>
      </c>
      <c r="C39" s="6">
        <v>3584500</v>
      </c>
      <c r="D39" s="6">
        <v>9256248</v>
      </c>
      <c r="E39" s="6">
        <v>9256248</v>
      </c>
    </row>
    <row r="40" spans="1:5">
      <c r="A40" s="12" t="s">
        <v>263</v>
      </c>
      <c r="B40" s="13" t="s">
        <v>342</v>
      </c>
      <c r="C40" s="6">
        <v>930991</v>
      </c>
      <c r="D40" s="6">
        <v>9437890</v>
      </c>
      <c r="E40" s="6">
        <v>9437890</v>
      </c>
    </row>
    <row r="41" spans="1:5" ht="25.5">
      <c r="A41" s="12" t="s">
        <v>264</v>
      </c>
      <c r="B41" s="5" t="s">
        <v>75</v>
      </c>
      <c r="C41" s="6">
        <v>0</v>
      </c>
      <c r="D41" s="6">
        <v>0</v>
      </c>
      <c r="E41" s="6">
        <v>35709</v>
      </c>
    </row>
    <row r="42" spans="1:5" ht="25.5">
      <c r="A42" s="12" t="s">
        <v>265</v>
      </c>
      <c r="B42" s="5" t="s">
        <v>76</v>
      </c>
      <c r="C42" s="6">
        <v>900000</v>
      </c>
      <c r="D42" s="6">
        <v>118</v>
      </c>
      <c r="E42" s="6">
        <v>118</v>
      </c>
    </row>
    <row r="43" spans="1:5">
      <c r="A43" s="12" t="s">
        <v>266</v>
      </c>
      <c r="B43" s="13" t="s">
        <v>343</v>
      </c>
      <c r="C43" s="6">
        <v>1933622</v>
      </c>
      <c r="D43" s="6">
        <v>3176698</v>
      </c>
      <c r="E43" s="6">
        <v>3176698</v>
      </c>
    </row>
    <row r="44" spans="1:5" ht="25.5">
      <c r="A44" s="12" t="s">
        <v>267</v>
      </c>
      <c r="B44" s="5" t="s">
        <v>77</v>
      </c>
      <c r="C44" s="6">
        <v>0</v>
      </c>
      <c r="D44" s="6">
        <v>0</v>
      </c>
      <c r="E44" s="6">
        <v>3109281</v>
      </c>
    </row>
    <row r="45" spans="1:5">
      <c r="A45" s="12" t="s">
        <v>268</v>
      </c>
      <c r="B45" s="5" t="s">
        <v>78</v>
      </c>
      <c r="C45" s="6">
        <v>8980000</v>
      </c>
      <c r="D45" s="6">
        <v>245592</v>
      </c>
      <c r="E45" s="6">
        <v>245592</v>
      </c>
    </row>
    <row r="46" spans="1:5">
      <c r="A46" s="12" t="s">
        <v>269</v>
      </c>
      <c r="B46" s="5" t="s">
        <v>79</v>
      </c>
      <c r="C46" s="6">
        <v>0</v>
      </c>
      <c r="D46" s="6">
        <v>5015321</v>
      </c>
      <c r="E46" s="6">
        <v>5015321</v>
      </c>
    </row>
    <row r="47" spans="1:5" ht="25.5">
      <c r="A47" s="12" t="s">
        <v>270</v>
      </c>
      <c r="B47" s="13" t="s">
        <v>344</v>
      </c>
      <c r="C47" s="6">
        <v>2387</v>
      </c>
      <c r="D47" s="6">
        <v>454422</v>
      </c>
      <c r="E47" s="6">
        <v>454422</v>
      </c>
    </row>
    <row r="48" spans="1:5" ht="25.5">
      <c r="A48" s="12" t="s">
        <v>271</v>
      </c>
      <c r="B48" s="13" t="s">
        <v>345</v>
      </c>
      <c r="C48" s="6">
        <v>0</v>
      </c>
      <c r="D48" s="6">
        <v>2807</v>
      </c>
      <c r="E48" s="6">
        <v>2807</v>
      </c>
    </row>
    <row r="49" spans="1:5" ht="25.5">
      <c r="A49" s="12" t="s">
        <v>272</v>
      </c>
      <c r="B49" s="13" t="s">
        <v>346</v>
      </c>
      <c r="C49" s="6">
        <v>2387</v>
      </c>
      <c r="D49" s="6">
        <v>457229</v>
      </c>
      <c r="E49" s="6">
        <v>457229</v>
      </c>
    </row>
    <row r="50" spans="1:5">
      <c r="A50" s="12" t="s">
        <v>273</v>
      </c>
      <c r="B50" s="5" t="s">
        <v>80</v>
      </c>
      <c r="C50" s="6">
        <v>0</v>
      </c>
      <c r="D50" s="6">
        <v>120121</v>
      </c>
      <c r="E50" s="6">
        <v>120121</v>
      </c>
    </row>
    <row r="51" spans="1:5">
      <c r="A51" s="12" t="s">
        <v>274</v>
      </c>
      <c r="B51" s="13" t="s">
        <v>347</v>
      </c>
      <c r="C51" s="6">
        <v>270000</v>
      </c>
      <c r="D51" s="6">
        <v>78097</v>
      </c>
      <c r="E51" s="6">
        <v>78097</v>
      </c>
    </row>
    <row r="52" spans="1:5">
      <c r="A52" s="12" t="s">
        <v>275</v>
      </c>
      <c r="B52" s="5" t="s">
        <v>81</v>
      </c>
      <c r="C52" s="6">
        <v>0</v>
      </c>
      <c r="D52" s="6">
        <v>0</v>
      </c>
      <c r="E52" s="6">
        <v>63500</v>
      </c>
    </row>
    <row r="53" spans="1:5">
      <c r="A53" s="12" t="s">
        <v>276</v>
      </c>
      <c r="B53" s="14" t="s">
        <v>348</v>
      </c>
      <c r="C53" s="9">
        <v>16601500</v>
      </c>
      <c r="D53" s="9">
        <v>27787314</v>
      </c>
      <c r="E53" s="9">
        <v>27787314</v>
      </c>
    </row>
    <row r="54" spans="1:5">
      <c r="A54" s="12" t="s">
        <v>277</v>
      </c>
      <c r="B54" s="5" t="s">
        <v>82</v>
      </c>
      <c r="C54" s="6">
        <v>0</v>
      </c>
      <c r="D54" s="6">
        <v>20000</v>
      </c>
      <c r="E54" s="6">
        <v>20000</v>
      </c>
    </row>
    <row r="55" spans="1:5">
      <c r="A55" s="12" t="s">
        <v>278</v>
      </c>
      <c r="B55" s="14" t="s">
        <v>349</v>
      </c>
      <c r="C55" s="9">
        <v>0</v>
      </c>
      <c r="D55" s="9">
        <v>20000</v>
      </c>
      <c r="E55" s="9">
        <v>20000</v>
      </c>
    </row>
    <row r="56" spans="1:5" ht="12" customHeight="1">
      <c r="A56" s="12" t="s">
        <v>279</v>
      </c>
      <c r="B56" s="13" t="s">
        <v>350</v>
      </c>
      <c r="C56" s="6">
        <v>615000</v>
      </c>
      <c r="D56" s="6">
        <v>115000</v>
      </c>
      <c r="E56" s="6">
        <v>115000</v>
      </c>
    </row>
    <row r="57" spans="1:5">
      <c r="A57" s="12" t="s">
        <v>280</v>
      </c>
      <c r="B57" s="5" t="s">
        <v>83</v>
      </c>
      <c r="C57" s="6">
        <v>0</v>
      </c>
      <c r="D57" s="6">
        <v>0</v>
      </c>
      <c r="E57" s="6">
        <v>115000</v>
      </c>
    </row>
    <row r="58" spans="1:5">
      <c r="A58" s="12" t="s">
        <v>281</v>
      </c>
      <c r="B58" s="14" t="s">
        <v>351</v>
      </c>
      <c r="C58" s="9">
        <v>615000</v>
      </c>
      <c r="D58" s="9">
        <v>115000</v>
      </c>
      <c r="E58" s="9">
        <v>115000</v>
      </c>
    </row>
    <row r="59" spans="1:5">
      <c r="A59" s="12" t="s">
        <v>282</v>
      </c>
      <c r="B59" s="14" t="s">
        <v>352</v>
      </c>
      <c r="C59" s="9">
        <v>229497186</v>
      </c>
      <c r="D59" s="9">
        <v>378359887</v>
      </c>
      <c r="E59" s="9">
        <v>378359887</v>
      </c>
    </row>
  </sheetData>
  <mergeCells count="1">
    <mergeCell ref="A5:E5"/>
  </mergeCells>
  <pageMargins left="0.75" right="0.75" top="1" bottom="1" header="0.5" footer="0.5"/>
  <pageSetup scale="5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0"/>
  <sheetViews>
    <sheetView tabSelected="1" view="pageBreakPreview" zoomScale="60" workbookViewId="0">
      <selection activeCell="E23" sqref="E23"/>
    </sheetView>
  </sheetViews>
  <sheetFormatPr defaultRowHeight="12.75"/>
  <cols>
    <col min="1" max="1" width="8.140625" customWidth="1"/>
    <col min="2" max="2" width="41" customWidth="1"/>
    <col min="3" max="5" width="32.85546875" customWidth="1"/>
  </cols>
  <sheetData>
    <row r="1" spans="1:5" s="1" customFormat="1"/>
    <row r="2" spans="1:5" s="1" customFormat="1"/>
    <row r="3" spans="1:5" s="1" customFormat="1"/>
    <row r="4" spans="1:5" s="1" customFormat="1"/>
    <row r="5" spans="1:5" ht="20.25" customHeight="1">
      <c r="A5" s="29" t="s">
        <v>84</v>
      </c>
      <c r="B5" s="30"/>
      <c r="C5" s="30"/>
      <c r="D5" s="30"/>
      <c r="E5" s="31"/>
    </row>
    <row r="6" spans="1:5" ht="15">
      <c r="A6" s="10"/>
      <c r="B6" s="10" t="s">
        <v>1</v>
      </c>
      <c r="C6" s="10" t="s">
        <v>2</v>
      </c>
      <c r="D6" s="10" t="s">
        <v>3</v>
      </c>
      <c r="E6" s="10" t="s">
        <v>4</v>
      </c>
    </row>
    <row r="7" spans="1:5" ht="15">
      <c r="A7" s="3"/>
      <c r="B7" s="3"/>
      <c r="C7" s="3"/>
      <c r="D7" s="3"/>
      <c r="E7" s="3"/>
    </row>
    <row r="8" spans="1:5" ht="25.5">
      <c r="A8" s="4">
        <v>1</v>
      </c>
      <c r="B8" s="5" t="s">
        <v>85</v>
      </c>
      <c r="C8" s="6">
        <v>0</v>
      </c>
      <c r="D8" s="6">
        <v>1818525</v>
      </c>
      <c r="E8" s="6">
        <v>1818525</v>
      </c>
    </row>
    <row r="9" spans="1:5">
      <c r="A9" s="4">
        <v>2</v>
      </c>
      <c r="B9" s="13" t="s">
        <v>327</v>
      </c>
      <c r="C9" s="6">
        <v>0</v>
      </c>
      <c r="D9" s="6">
        <v>1818525</v>
      </c>
      <c r="E9" s="6">
        <v>1818525</v>
      </c>
    </row>
    <row r="10" spans="1:5">
      <c r="A10" s="7">
        <v>3</v>
      </c>
      <c r="B10" s="14" t="s">
        <v>328</v>
      </c>
      <c r="C10" s="9">
        <v>0</v>
      </c>
      <c r="D10" s="9">
        <v>1818525</v>
      </c>
      <c r="E10" s="9">
        <v>1818525</v>
      </c>
    </row>
  </sheetData>
  <mergeCells count="1">
    <mergeCell ref="A5:E5"/>
  </mergeCells>
  <pageMargins left="0.75" right="0.75" top="1" bottom="1" header="0.5" footer="0.5"/>
  <pageSetup scale="6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2"/>
  <sheetViews>
    <sheetView view="pageBreakPreview" topLeftCell="A2" zoomScale="60" workbookViewId="0">
      <selection activeCell="B23" sqref="B23:C24"/>
    </sheetView>
  </sheetViews>
  <sheetFormatPr defaultRowHeight="12.75"/>
  <cols>
    <col min="1" max="1" width="8.140625" customWidth="1"/>
    <col min="2" max="2" width="41" customWidth="1"/>
    <col min="3" max="4" width="32.85546875" customWidth="1"/>
    <col min="5" max="5" width="28.140625" customWidth="1"/>
  </cols>
  <sheetData>
    <row r="1" spans="1:5" s="1" customFormat="1"/>
    <row r="2" spans="1:5" s="1" customFormat="1"/>
    <row r="3" spans="1:5" s="1" customFormat="1"/>
    <row r="4" spans="1:5" s="1" customFormat="1"/>
    <row r="5" spans="1:5" s="1" customFormat="1" ht="17.25" customHeight="1">
      <c r="A5" s="29" t="s">
        <v>86</v>
      </c>
      <c r="B5" s="32"/>
      <c r="C5" s="32"/>
      <c r="D5" s="32"/>
      <c r="E5" s="33"/>
    </row>
    <row r="6" spans="1:5" s="1" customFormat="1" ht="15">
      <c r="A6" s="10"/>
      <c r="B6" s="10" t="s">
        <v>1</v>
      </c>
      <c r="C6" s="10" t="s">
        <v>2</v>
      </c>
      <c r="D6" s="10" t="s">
        <v>3</v>
      </c>
      <c r="E6" s="10" t="s">
        <v>4</v>
      </c>
    </row>
    <row r="7" spans="1:5" s="1" customFormat="1" ht="15">
      <c r="A7" s="3"/>
      <c r="B7" s="3"/>
      <c r="C7" s="3"/>
      <c r="D7" s="3"/>
      <c r="E7" s="3"/>
    </row>
    <row r="8" spans="1:5" s="1" customFormat="1" ht="25.5">
      <c r="A8" s="12" t="s">
        <v>231</v>
      </c>
      <c r="B8" s="5" t="s">
        <v>87</v>
      </c>
      <c r="C8" s="6">
        <v>24080900</v>
      </c>
      <c r="D8" s="6">
        <v>29800949</v>
      </c>
      <c r="E8" s="6">
        <v>29800949</v>
      </c>
    </row>
    <row r="9" spans="1:5">
      <c r="A9" s="12" t="s">
        <v>232</v>
      </c>
      <c r="B9" s="13" t="s">
        <v>324</v>
      </c>
      <c r="C9" s="6">
        <v>24080900</v>
      </c>
      <c r="D9" s="6">
        <v>29800949</v>
      </c>
      <c r="E9" s="6">
        <v>29800949</v>
      </c>
    </row>
    <row r="10" spans="1:5" ht="25.5">
      <c r="A10" s="12" t="s">
        <v>233</v>
      </c>
      <c r="B10" s="5" t="s">
        <v>88</v>
      </c>
      <c r="C10" s="6">
        <v>0</v>
      </c>
      <c r="D10" s="6">
        <v>1883274</v>
      </c>
      <c r="E10" s="6">
        <v>1883274</v>
      </c>
    </row>
    <row r="11" spans="1:5">
      <c r="A11" s="12" t="s">
        <v>234</v>
      </c>
      <c r="B11" s="13" t="s">
        <v>325</v>
      </c>
      <c r="C11" s="6">
        <v>24080900</v>
      </c>
      <c r="D11" s="6">
        <v>31684223</v>
      </c>
      <c r="E11" s="6">
        <v>31684223</v>
      </c>
    </row>
    <row r="12" spans="1:5">
      <c r="A12" s="12" t="s">
        <v>235</v>
      </c>
      <c r="B12" s="14" t="s">
        <v>326</v>
      </c>
      <c r="C12" s="9">
        <v>24080900</v>
      </c>
      <c r="D12" s="9">
        <v>31684223</v>
      </c>
      <c r="E12" s="9">
        <v>31684223</v>
      </c>
    </row>
  </sheetData>
  <mergeCells count="1">
    <mergeCell ref="A5:E5"/>
  </mergeCells>
  <pageMargins left="0.75" right="0.75" top="1" bottom="1" header="0.5" footer="0.5"/>
  <pageSetup scale="61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1"/>
  <sheetViews>
    <sheetView workbookViewId="0">
      <selection activeCell="F2" sqref="F2"/>
    </sheetView>
  </sheetViews>
  <sheetFormatPr defaultRowHeight="12.75"/>
  <cols>
    <col min="1" max="1" width="8.140625" customWidth="1"/>
    <col min="2" max="2" width="41" customWidth="1"/>
    <col min="3" max="3" width="18.140625" customWidth="1"/>
    <col min="4" max="4" width="16.140625" customWidth="1"/>
    <col min="5" max="5" width="12" customWidth="1"/>
    <col min="6" max="6" width="9.42578125" customWidth="1"/>
    <col min="7" max="7" width="10" customWidth="1"/>
    <col min="8" max="8" width="13" customWidth="1"/>
    <col min="9" max="9" width="16.5703125" customWidth="1"/>
    <col min="10" max="10" width="14" customWidth="1"/>
    <col min="11" max="11" width="11.140625" customWidth="1"/>
    <col min="12" max="12" width="17.42578125" customWidth="1"/>
    <col min="13" max="13" width="13.5703125" customWidth="1"/>
    <col min="14" max="14" width="12.140625" customWidth="1"/>
    <col min="15" max="15" width="11.85546875" customWidth="1"/>
    <col min="16" max="16" width="13.5703125" customWidth="1"/>
    <col min="17" max="17" width="12.140625" customWidth="1"/>
    <col min="18" max="18" width="9" customWidth="1"/>
    <col min="19" max="19" width="14.7109375" customWidth="1"/>
    <col min="20" max="20" width="12.85546875" customWidth="1"/>
    <col min="21" max="21" width="12.42578125" customWidth="1"/>
    <col min="22" max="22" width="11.7109375" customWidth="1"/>
  </cols>
  <sheetData>
    <row r="1" spans="1:22" ht="21.75" customHeight="1">
      <c r="A1" s="27" t="s">
        <v>230</v>
      </c>
      <c r="B1" s="34"/>
      <c r="C1" s="34"/>
      <c r="D1" s="34"/>
      <c r="E1" s="34"/>
      <c r="F1" s="27" t="s">
        <v>230</v>
      </c>
      <c r="G1" s="34"/>
      <c r="H1" s="34"/>
      <c r="I1" s="34"/>
      <c r="J1" s="27" t="s">
        <v>230</v>
      </c>
      <c r="K1" s="34"/>
      <c r="L1" s="34"/>
      <c r="M1" s="34"/>
      <c r="N1" s="27" t="s">
        <v>230</v>
      </c>
      <c r="O1" s="34"/>
      <c r="P1" s="34"/>
      <c r="Q1" s="34"/>
      <c r="R1" s="27" t="s">
        <v>230</v>
      </c>
      <c r="S1" s="34"/>
      <c r="T1" s="34"/>
      <c r="U1" s="27" t="s">
        <v>230</v>
      </c>
      <c r="V1" s="34"/>
    </row>
    <row r="2" spans="1:22" ht="108">
      <c r="A2" s="18"/>
      <c r="B2" s="18" t="s">
        <v>1</v>
      </c>
      <c r="C2" s="18" t="s">
        <v>89</v>
      </c>
      <c r="D2" s="18" t="s">
        <v>90</v>
      </c>
      <c r="E2" s="18" t="s">
        <v>91</v>
      </c>
      <c r="F2" s="18" t="s">
        <v>92</v>
      </c>
      <c r="G2" s="18" t="s">
        <v>93</v>
      </c>
      <c r="H2" s="18" t="s">
        <v>94</v>
      </c>
      <c r="I2" s="18" t="s">
        <v>95</v>
      </c>
      <c r="J2" s="18" t="s">
        <v>96</v>
      </c>
      <c r="K2" s="18" t="s">
        <v>97</v>
      </c>
      <c r="L2" s="18" t="s">
        <v>98</v>
      </c>
      <c r="M2" s="18" t="s">
        <v>99</v>
      </c>
      <c r="N2" s="18" t="s">
        <v>100</v>
      </c>
      <c r="O2" s="18" t="s">
        <v>101</v>
      </c>
      <c r="P2" s="18" t="s">
        <v>102</v>
      </c>
      <c r="Q2" s="18" t="s">
        <v>103</v>
      </c>
      <c r="R2" s="18" t="s">
        <v>104</v>
      </c>
      <c r="S2" s="18" t="s">
        <v>105</v>
      </c>
      <c r="T2" s="18" t="s">
        <v>106</v>
      </c>
      <c r="U2" s="18" t="s">
        <v>107</v>
      </c>
      <c r="V2" s="18" t="s">
        <v>108</v>
      </c>
    </row>
    <row r="3" spans="1:22">
      <c r="A3" s="22" t="s">
        <v>231</v>
      </c>
      <c r="B3" s="23" t="s">
        <v>6</v>
      </c>
      <c r="C3" s="24">
        <v>84215456</v>
      </c>
      <c r="D3" s="24">
        <v>7485474</v>
      </c>
      <c r="E3" s="24">
        <v>0</v>
      </c>
      <c r="F3" s="24">
        <v>0</v>
      </c>
      <c r="G3" s="24">
        <v>0</v>
      </c>
      <c r="H3" s="24">
        <v>242215</v>
      </c>
      <c r="I3" s="24">
        <v>56158620</v>
      </c>
      <c r="J3" s="24">
        <v>0</v>
      </c>
      <c r="K3" s="24">
        <v>0</v>
      </c>
      <c r="L3" s="24">
        <v>8452210</v>
      </c>
      <c r="M3" s="24">
        <v>1897000</v>
      </c>
      <c r="N3" s="24">
        <v>0</v>
      </c>
      <c r="O3" s="24">
        <v>2356152</v>
      </c>
      <c r="P3" s="24">
        <v>1892334</v>
      </c>
      <c r="Q3" s="24">
        <v>1589152</v>
      </c>
      <c r="R3" s="24">
        <v>0</v>
      </c>
      <c r="S3" s="24">
        <v>3757091</v>
      </c>
      <c r="T3" s="24">
        <v>385208</v>
      </c>
      <c r="U3" s="24">
        <v>0</v>
      </c>
      <c r="V3" s="24">
        <v>0</v>
      </c>
    </row>
    <row r="4" spans="1:22" s="1" customFormat="1">
      <c r="A4" s="22" t="s">
        <v>232</v>
      </c>
      <c r="B4" s="23" t="s">
        <v>8</v>
      </c>
      <c r="C4" s="24">
        <v>358000</v>
      </c>
      <c r="D4" s="24"/>
      <c r="E4" s="24"/>
      <c r="F4" s="24"/>
      <c r="G4" s="24"/>
      <c r="H4" s="24"/>
      <c r="I4" s="24"/>
      <c r="J4" s="24"/>
      <c r="K4" s="24"/>
      <c r="L4" s="24">
        <v>358000</v>
      </c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>
      <c r="A5" s="22" t="s">
        <v>233</v>
      </c>
      <c r="B5" s="23" t="s">
        <v>9</v>
      </c>
      <c r="C5" s="24">
        <v>983737</v>
      </c>
      <c r="D5" s="24">
        <v>220189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328900</v>
      </c>
      <c r="M5" s="24">
        <v>131560</v>
      </c>
      <c r="N5" s="24">
        <v>0</v>
      </c>
      <c r="O5" s="24">
        <v>98670</v>
      </c>
      <c r="P5" s="24">
        <v>65780</v>
      </c>
      <c r="Q5" s="24">
        <v>65780</v>
      </c>
      <c r="R5" s="24">
        <v>0</v>
      </c>
      <c r="S5" s="24">
        <v>66083</v>
      </c>
      <c r="T5" s="24">
        <v>6775</v>
      </c>
      <c r="U5" s="24">
        <v>0</v>
      </c>
      <c r="V5" s="24">
        <v>0</v>
      </c>
    </row>
    <row r="6" spans="1:22">
      <c r="A6" s="22" t="s">
        <v>234</v>
      </c>
      <c r="B6" s="23" t="s">
        <v>10</v>
      </c>
      <c r="C6" s="24">
        <v>53190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53190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</row>
    <row r="7" spans="1:22">
      <c r="A7" s="22" t="s">
        <v>235</v>
      </c>
      <c r="B7" s="23" t="s">
        <v>379</v>
      </c>
      <c r="C7" s="24">
        <v>1825036</v>
      </c>
      <c r="D7" s="24">
        <v>172605</v>
      </c>
      <c r="E7" s="24">
        <v>0</v>
      </c>
      <c r="F7" s="24">
        <v>0</v>
      </c>
      <c r="G7" s="24">
        <v>0</v>
      </c>
      <c r="H7" s="24">
        <v>0</v>
      </c>
      <c r="I7" s="24">
        <v>1138286</v>
      </c>
      <c r="J7" s="24">
        <v>0</v>
      </c>
      <c r="K7" s="24">
        <v>0</v>
      </c>
      <c r="L7" s="24">
        <v>268186</v>
      </c>
      <c r="M7" s="24">
        <v>23000</v>
      </c>
      <c r="N7" s="24">
        <v>0</v>
      </c>
      <c r="O7" s="24">
        <v>0</v>
      </c>
      <c r="P7" s="24">
        <v>39367</v>
      </c>
      <c r="Q7" s="24">
        <v>131194</v>
      </c>
      <c r="R7" s="24">
        <v>0</v>
      </c>
      <c r="S7" s="24">
        <v>47525</v>
      </c>
      <c r="T7" s="24">
        <v>4873</v>
      </c>
      <c r="U7" s="24">
        <v>0</v>
      </c>
      <c r="V7" s="24">
        <v>0</v>
      </c>
    </row>
    <row r="8" spans="1:22">
      <c r="A8" s="22" t="s">
        <v>236</v>
      </c>
      <c r="B8" s="23" t="s">
        <v>12</v>
      </c>
      <c r="C8" s="24">
        <v>8581</v>
      </c>
      <c r="D8" s="24">
        <v>3829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4310</v>
      </c>
      <c r="T8" s="24">
        <v>442</v>
      </c>
      <c r="U8" s="24">
        <v>0</v>
      </c>
      <c r="V8" s="24">
        <v>0</v>
      </c>
    </row>
    <row r="9" spans="1:22">
      <c r="A9" s="22" t="s">
        <v>237</v>
      </c>
      <c r="B9" s="23" t="s">
        <v>380</v>
      </c>
      <c r="C9" s="24">
        <v>87435419</v>
      </c>
      <c r="D9" s="24">
        <v>7878268</v>
      </c>
      <c r="E9" s="24">
        <v>0</v>
      </c>
      <c r="F9" s="24">
        <v>0</v>
      </c>
      <c r="G9" s="24">
        <v>0</v>
      </c>
      <c r="H9" s="24">
        <v>242215</v>
      </c>
      <c r="I9" s="24">
        <v>57296906</v>
      </c>
      <c r="J9" s="24">
        <v>0</v>
      </c>
      <c r="K9" s="24">
        <v>0</v>
      </c>
      <c r="L9" s="24">
        <v>9460486</v>
      </c>
      <c r="M9" s="24">
        <v>2051560</v>
      </c>
      <c r="N9" s="24">
        <v>0</v>
      </c>
      <c r="O9" s="24">
        <v>2454822</v>
      </c>
      <c r="P9" s="24">
        <v>1997481</v>
      </c>
      <c r="Q9" s="24">
        <v>1786126</v>
      </c>
      <c r="R9" s="24">
        <v>0</v>
      </c>
      <c r="S9" s="24">
        <v>3870699</v>
      </c>
      <c r="T9" s="24">
        <v>396856</v>
      </c>
      <c r="U9" s="24">
        <v>0</v>
      </c>
      <c r="V9" s="24">
        <v>0</v>
      </c>
    </row>
    <row r="10" spans="1:22">
      <c r="A10" s="22" t="s">
        <v>238</v>
      </c>
      <c r="B10" s="23" t="s">
        <v>15</v>
      </c>
      <c r="C10" s="24">
        <v>6848813</v>
      </c>
      <c r="D10" s="24">
        <v>6848813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</row>
    <row r="11" spans="1:22" ht="24">
      <c r="A11" s="22" t="s">
        <v>239</v>
      </c>
      <c r="B11" s="23" t="s">
        <v>16</v>
      </c>
      <c r="C11" s="24">
        <v>1543989</v>
      </c>
      <c r="D11" s="24">
        <v>1208089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294120</v>
      </c>
      <c r="P11" s="24">
        <v>0</v>
      </c>
      <c r="Q11" s="24">
        <v>41780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</row>
    <row r="12" spans="1:22">
      <c r="A12" s="22" t="s">
        <v>240</v>
      </c>
      <c r="B12" s="23" t="s">
        <v>301</v>
      </c>
      <c r="C12" s="24">
        <v>8392802</v>
      </c>
      <c r="D12" s="24">
        <v>8056902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294120</v>
      </c>
      <c r="P12" s="24">
        <v>0</v>
      </c>
      <c r="Q12" s="24">
        <v>41780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</row>
    <row r="13" spans="1:22">
      <c r="A13" s="22" t="s">
        <v>241</v>
      </c>
      <c r="B13" s="25" t="s">
        <v>302</v>
      </c>
      <c r="C13" s="26">
        <v>95828221</v>
      </c>
      <c r="D13" s="26">
        <v>15935170</v>
      </c>
      <c r="E13" s="26">
        <v>0</v>
      </c>
      <c r="F13" s="26">
        <v>0</v>
      </c>
      <c r="G13" s="26">
        <v>0</v>
      </c>
      <c r="H13" s="26">
        <v>242215</v>
      </c>
      <c r="I13" s="26">
        <v>57296906</v>
      </c>
      <c r="J13" s="26">
        <v>0</v>
      </c>
      <c r="K13" s="26">
        <v>0</v>
      </c>
      <c r="L13" s="26">
        <v>9460486</v>
      </c>
      <c r="M13" s="26">
        <v>2051560</v>
      </c>
      <c r="N13" s="26">
        <v>0</v>
      </c>
      <c r="O13" s="26">
        <v>2748942</v>
      </c>
      <c r="P13" s="26">
        <v>1997481</v>
      </c>
      <c r="Q13" s="26">
        <v>1827906</v>
      </c>
      <c r="R13" s="26">
        <v>0</v>
      </c>
      <c r="S13" s="26">
        <v>3870699</v>
      </c>
      <c r="T13" s="26">
        <v>396856</v>
      </c>
      <c r="U13" s="26">
        <v>0</v>
      </c>
      <c r="V13" s="26">
        <v>0</v>
      </c>
    </row>
    <row r="14" spans="1:22" ht="24">
      <c r="A14" s="22" t="s">
        <v>242</v>
      </c>
      <c r="B14" s="25" t="s">
        <v>303</v>
      </c>
      <c r="C14" s="26">
        <v>15683830</v>
      </c>
      <c r="D14" s="26">
        <v>3515776</v>
      </c>
      <c r="E14" s="26">
        <v>0</v>
      </c>
      <c r="F14" s="26">
        <v>0</v>
      </c>
      <c r="G14" s="26">
        <v>0</v>
      </c>
      <c r="H14" s="26">
        <v>28624</v>
      </c>
      <c r="I14" s="26">
        <v>6842877</v>
      </c>
      <c r="J14" s="26">
        <v>0</v>
      </c>
      <c r="K14" s="26">
        <v>0</v>
      </c>
      <c r="L14" s="26">
        <v>2337320</v>
      </c>
      <c r="M14" s="26">
        <v>474870</v>
      </c>
      <c r="N14" s="26">
        <v>0</v>
      </c>
      <c r="O14" s="26">
        <v>616441</v>
      </c>
      <c r="P14" s="26">
        <v>454143</v>
      </c>
      <c r="Q14" s="26">
        <v>451726</v>
      </c>
      <c r="R14" s="26">
        <v>0</v>
      </c>
      <c r="S14" s="26">
        <v>872588</v>
      </c>
      <c r="T14" s="26">
        <v>89465</v>
      </c>
      <c r="U14" s="26">
        <v>0</v>
      </c>
      <c r="V14" s="26">
        <v>0</v>
      </c>
    </row>
    <row r="15" spans="1:22">
      <c r="A15" s="22" t="s">
        <v>243</v>
      </c>
      <c r="B15" s="23" t="s">
        <v>21</v>
      </c>
      <c r="C15" s="24">
        <v>14850043</v>
      </c>
      <c r="D15" s="24">
        <v>3372562</v>
      </c>
      <c r="E15" s="24">
        <v>0</v>
      </c>
      <c r="F15" s="24">
        <v>0</v>
      </c>
      <c r="G15" s="24">
        <v>0</v>
      </c>
      <c r="H15" s="24">
        <v>28624</v>
      </c>
      <c r="I15" s="24">
        <v>6571597</v>
      </c>
      <c r="J15" s="24">
        <v>0</v>
      </c>
      <c r="K15" s="24">
        <v>0</v>
      </c>
      <c r="L15" s="24">
        <v>2077624</v>
      </c>
      <c r="M15" s="24">
        <v>429850</v>
      </c>
      <c r="N15" s="24">
        <v>0</v>
      </c>
      <c r="O15" s="24">
        <v>582676</v>
      </c>
      <c r="P15" s="24">
        <v>431634</v>
      </c>
      <c r="Q15" s="24">
        <v>393423</v>
      </c>
      <c r="R15" s="24">
        <v>0</v>
      </c>
      <c r="S15" s="24">
        <v>872588</v>
      </c>
      <c r="T15" s="24">
        <v>89465</v>
      </c>
      <c r="U15" s="24">
        <v>0</v>
      </c>
      <c r="V15" s="24">
        <v>0</v>
      </c>
    </row>
    <row r="16" spans="1:22">
      <c r="A16" s="22" t="s">
        <v>244</v>
      </c>
      <c r="B16" s="23" t="s">
        <v>22</v>
      </c>
      <c r="C16" s="24">
        <v>163259</v>
      </c>
      <c r="D16" s="24">
        <v>49164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54331</v>
      </c>
      <c r="M16" s="24">
        <v>21733</v>
      </c>
      <c r="N16" s="24">
        <v>0</v>
      </c>
      <c r="O16" s="24">
        <v>16299</v>
      </c>
      <c r="P16" s="24">
        <v>10866</v>
      </c>
      <c r="Q16" s="24">
        <v>10866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</row>
    <row r="17" spans="1:22">
      <c r="A17" s="22" t="s">
        <v>245</v>
      </c>
      <c r="B17" s="23" t="s">
        <v>23</v>
      </c>
      <c r="C17" s="24">
        <v>496398</v>
      </c>
      <c r="D17" s="24">
        <v>42179</v>
      </c>
      <c r="E17" s="24">
        <v>0</v>
      </c>
      <c r="F17" s="24">
        <v>0</v>
      </c>
      <c r="G17" s="24">
        <v>0</v>
      </c>
      <c r="H17" s="24">
        <v>0</v>
      </c>
      <c r="I17" s="24">
        <v>271280</v>
      </c>
      <c r="J17" s="24">
        <v>0</v>
      </c>
      <c r="K17" s="24">
        <v>0</v>
      </c>
      <c r="L17" s="24">
        <v>147146</v>
      </c>
      <c r="M17" s="24">
        <v>0</v>
      </c>
      <c r="N17" s="24">
        <v>0</v>
      </c>
      <c r="O17" s="24">
        <v>0</v>
      </c>
      <c r="P17" s="24">
        <v>0</v>
      </c>
      <c r="Q17" s="24">
        <v>35793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</row>
    <row r="18" spans="1:22">
      <c r="A18" s="22" t="s">
        <v>246</v>
      </c>
      <c r="B18" s="23" t="s">
        <v>24</v>
      </c>
      <c r="C18" s="24">
        <v>174130</v>
      </c>
      <c r="D18" s="24">
        <v>51871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58219</v>
      </c>
      <c r="M18" s="24">
        <v>23287</v>
      </c>
      <c r="N18" s="24">
        <v>0</v>
      </c>
      <c r="O18" s="24">
        <v>17466</v>
      </c>
      <c r="P18" s="24">
        <v>11643</v>
      </c>
      <c r="Q18" s="24">
        <v>11644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</row>
    <row r="19" spans="1:22">
      <c r="A19" s="22" t="s">
        <v>247</v>
      </c>
      <c r="B19" s="23" t="s">
        <v>25</v>
      </c>
      <c r="C19" s="24">
        <v>1094778</v>
      </c>
      <c r="D19" s="24">
        <v>283242</v>
      </c>
      <c r="E19" s="24">
        <v>0</v>
      </c>
      <c r="F19" s="24">
        <v>0</v>
      </c>
      <c r="G19" s="24">
        <v>0</v>
      </c>
      <c r="H19" s="24">
        <v>0</v>
      </c>
      <c r="I19" s="24">
        <v>595016</v>
      </c>
      <c r="J19" s="24">
        <v>0</v>
      </c>
      <c r="K19" s="24">
        <v>0</v>
      </c>
      <c r="L19" s="24">
        <v>0</v>
      </c>
      <c r="M19" s="24">
        <v>216520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</row>
    <row r="20" spans="1:22">
      <c r="A20" s="22" t="s">
        <v>248</v>
      </c>
      <c r="B20" s="23" t="s">
        <v>26</v>
      </c>
      <c r="C20" s="24">
        <v>33681896</v>
      </c>
      <c r="D20" s="24">
        <v>6369274</v>
      </c>
      <c r="E20" s="24">
        <v>0</v>
      </c>
      <c r="F20" s="24">
        <v>63383</v>
      </c>
      <c r="G20" s="24">
        <v>0</v>
      </c>
      <c r="H20" s="24">
        <v>0</v>
      </c>
      <c r="I20" s="24">
        <v>14168468</v>
      </c>
      <c r="J20" s="24">
        <v>0</v>
      </c>
      <c r="K20" s="24">
        <v>367123</v>
      </c>
      <c r="L20" s="24">
        <v>219840</v>
      </c>
      <c r="M20" s="24">
        <v>69132</v>
      </c>
      <c r="N20" s="24">
        <v>3386</v>
      </c>
      <c r="O20" s="24">
        <v>42353</v>
      </c>
      <c r="P20" s="24">
        <v>11811</v>
      </c>
      <c r="Q20" s="24">
        <v>160984</v>
      </c>
      <c r="R20" s="24">
        <v>160683</v>
      </c>
      <c r="S20" s="24">
        <v>4980836</v>
      </c>
      <c r="T20" s="24">
        <v>510677</v>
      </c>
      <c r="U20" s="24">
        <v>0</v>
      </c>
      <c r="V20" s="24">
        <v>6553946</v>
      </c>
    </row>
    <row r="21" spans="1:22">
      <c r="A21" s="22" t="s">
        <v>249</v>
      </c>
      <c r="B21" s="23" t="s">
        <v>304</v>
      </c>
      <c r="C21" s="24">
        <v>34776674</v>
      </c>
      <c r="D21" s="24">
        <v>6652516</v>
      </c>
      <c r="E21" s="24">
        <v>0</v>
      </c>
      <c r="F21" s="24">
        <v>63383</v>
      </c>
      <c r="G21" s="24">
        <v>0</v>
      </c>
      <c r="H21" s="24">
        <v>0</v>
      </c>
      <c r="I21" s="24">
        <v>14763484</v>
      </c>
      <c r="J21" s="24">
        <v>0</v>
      </c>
      <c r="K21" s="24">
        <v>367123</v>
      </c>
      <c r="L21" s="24">
        <v>219840</v>
      </c>
      <c r="M21" s="24">
        <v>285652</v>
      </c>
      <c r="N21" s="24">
        <v>3386</v>
      </c>
      <c r="O21" s="24">
        <v>42353</v>
      </c>
      <c r="P21" s="24">
        <v>11811</v>
      </c>
      <c r="Q21" s="24">
        <v>160984</v>
      </c>
      <c r="R21" s="24">
        <v>160683</v>
      </c>
      <c r="S21" s="24">
        <v>4980836</v>
      </c>
      <c r="T21" s="24">
        <v>510677</v>
      </c>
      <c r="U21" s="24">
        <v>0</v>
      </c>
      <c r="V21" s="24">
        <v>6553946</v>
      </c>
    </row>
    <row r="22" spans="1:22">
      <c r="A22" s="22" t="s">
        <v>250</v>
      </c>
      <c r="B22" s="23" t="s">
        <v>27</v>
      </c>
      <c r="C22" s="24">
        <v>480502</v>
      </c>
      <c r="D22" s="24">
        <v>415100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42144</v>
      </c>
      <c r="N22" s="24">
        <v>0</v>
      </c>
      <c r="O22" s="24">
        <v>10258</v>
      </c>
      <c r="P22" s="24">
        <v>6500</v>
      </c>
      <c r="Q22" s="24">
        <v>6500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</row>
    <row r="23" spans="1:22">
      <c r="A23" s="22" t="s">
        <v>251</v>
      </c>
      <c r="B23" s="23" t="s">
        <v>28</v>
      </c>
      <c r="C23" s="24">
        <v>458910</v>
      </c>
      <c r="D23" s="24">
        <v>0</v>
      </c>
      <c r="E23" s="24">
        <v>244501</v>
      </c>
      <c r="F23" s="24">
        <v>34871</v>
      </c>
      <c r="G23" s="24">
        <v>0</v>
      </c>
      <c r="H23" s="24">
        <v>0</v>
      </c>
      <c r="I23" s="24">
        <v>12262</v>
      </c>
      <c r="J23" s="24">
        <v>0</v>
      </c>
      <c r="K23" s="24">
        <v>0</v>
      </c>
      <c r="L23" s="24">
        <v>3498</v>
      </c>
      <c r="M23" s="24">
        <v>75110</v>
      </c>
      <c r="N23" s="24">
        <v>0</v>
      </c>
      <c r="O23" s="24">
        <v>39596</v>
      </c>
      <c r="P23" s="24">
        <v>0</v>
      </c>
      <c r="Q23" s="24">
        <v>31351</v>
      </c>
      <c r="R23" s="24">
        <v>0</v>
      </c>
      <c r="S23" s="24">
        <v>16073</v>
      </c>
      <c r="T23" s="24">
        <v>1648</v>
      </c>
      <c r="U23" s="24">
        <v>0</v>
      </c>
      <c r="V23" s="24">
        <v>0</v>
      </c>
    </row>
    <row r="24" spans="1:22">
      <c r="A24" s="22" t="s">
        <v>252</v>
      </c>
      <c r="B24" s="23" t="s">
        <v>381</v>
      </c>
      <c r="C24" s="24">
        <v>939412</v>
      </c>
      <c r="D24" s="24">
        <v>415100</v>
      </c>
      <c r="E24" s="24">
        <v>244501</v>
      </c>
      <c r="F24" s="24">
        <v>34871</v>
      </c>
      <c r="G24" s="24">
        <v>0</v>
      </c>
      <c r="H24" s="24">
        <v>0</v>
      </c>
      <c r="I24" s="24">
        <v>12262</v>
      </c>
      <c r="J24" s="24">
        <v>0</v>
      </c>
      <c r="K24" s="24">
        <v>0</v>
      </c>
      <c r="L24" s="24">
        <v>3498</v>
      </c>
      <c r="M24" s="24">
        <v>117254</v>
      </c>
      <c r="N24" s="24">
        <v>0</v>
      </c>
      <c r="O24" s="24">
        <v>49854</v>
      </c>
      <c r="P24" s="24">
        <v>6500</v>
      </c>
      <c r="Q24" s="24">
        <v>37851</v>
      </c>
      <c r="R24" s="24">
        <v>0</v>
      </c>
      <c r="S24" s="24">
        <v>16073</v>
      </c>
      <c r="T24" s="24">
        <v>1648</v>
      </c>
      <c r="U24" s="24">
        <v>0</v>
      </c>
      <c r="V24" s="24">
        <v>0</v>
      </c>
    </row>
    <row r="25" spans="1:22">
      <c r="A25" s="22" t="s">
        <v>253</v>
      </c>
      <c r="B25" s="23" t="s">
        <v>29</v>
      </c>
      <c r="C25" s="24">
        <v>7170902</v>
      </c>
      <c r="D25" s="24">
        <v>623954</v>
      </c>
      <c r="E25" s="24">
        <v>6216</v>
      </c>
      <c r="F25" s="24">
        <v>913023</v>
      </c>
      <c r="G25" s="24">
        <v>0</v>
      </c>
      <c r="H25" s="24">
        <v>0</v>
      </c>
      <c r="I25" s="24">
        <v>38721</v>
      </c>
      <c r="J25" s="24">
        <v>3751204</v>
      </c>
      <c r="K25" s="24">
        <v>0</v>
      </c>
      <c r="L25" s="24">
        <v>26760</v>
      </c>
      <c r="M25" s="24">
        <v>315747</v>
      </c>
      <c r="N25" s="24">
        <v>32</v>
      </c>
      <c r="O25" s="24">
        <v>197688</v>
      </c>
      <c r="P25" s="24">
        <v>0</v>
      </c>
      <c r="Q25" s="24">
        <v>716792</v>
      </c>
      <c r="R25" s="24">
        <v>10449</v>
      </c>
      <c r="S25" s="24">
        <v>517280</v>
      </c>
      <c r="T25" s="24">
        <v>53036</v>
      </c>
      <c r="U25" s="24">
        <v>0</v>
      </c>
      <c r="V25" s="24">
        <v>0</v>
      </c>
    </row>
    <row r="26" spans="1:22">
      <c r="A26" s="22" t="s">
        <v>254</v>
      </c>
      <c r="B26" s="23" t="s">
        <v>30</v>
      </c>
      <c r="C26" s="24">
        <v>417594</v>
      </c>
      <c r="D26" s="24">
        <v>85541</v>
      </c>
      <c r="E26" s="24">
        <v>0</v>
      </c>
      <c r="F26" s="24">
        <v>0</v>
      </c>
      <c r="G26" s="24">
        <v>0</v>
      </c>
      <c r="H26" s="24">
        <v>0</v>
      </c>
      <c r="I26" s="24">
        <v>95740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236313</v>
      </c>
      <c r="S26" s="24">
        <v>0</v>
      </c>
      <c r="T26" s="24">
        <v>0</v>
      </c>
      <c r="U26" s="24">
        <v>0</v>
      </c>
      <c r="V26" s="24">
        <v>0</v>
      </c>
    </row>
    <row r="27" spans="1:22">
      <c r="A27" s="22" t="s">
        <v>255</v>
      </c>
      <c r="B27" s="23" t="s">
        <v>306</v>
      </c>
      <c r="C27" s="24">
        <v>1042769</v>
      </c>
      <c r="D27" s="24">
        <v>639849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329420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73500</v>
      </c>
      <c r="S27" s="24">
        <v>0</v>
      </c>
      <c r="T27" s="24">
        <v>0</v>
      </c>
      <c r="U27" s="24">
        <v>0</v>
      </c>
      <c r="V27" s="24">
        <v>0</v>
      </c>
    </row>
    <row r="28" spans="1:22">
      <c r="A28" s="22" t="s">
        <v>256</v>
      </c>
      <c r="B28" s="23" t="s">
        <v>31</v>
      </c>
      <c r="C28" s="24">
        <v>232174</v>
      </c>
      <c r="D28" s="24">
        <v>90798</v>
      </c>
      <c r="E28" s="24">
        <v>0</v>
      </c>
      <c r="F28" s="24">
        <v>12468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124200</v>
      </c>
      <c r="R28" s="24">
        <v>0</v>
      </c>
      <c r="S28" s="24">
        <v>4270</v>
      </c>
      <c r="T28" s="24">
        <v>438</v>
      </c>
      <c r="U28" s="24">
        <v>0</v>
      </c>
      <c r="V28" s="24">
        <v>0</v>
      </c>
    </row>
    <row r="29" spans="1:22">
      <c r="A29" s="22" t="s">
        <v>257</v>
      </c>
      <c r="B29" s="23" t="s">
        <v>32</v>
      </c>
      <c r="C29" s="24">
        <v>8104880</v>
      </c>
      <c r="D29" s="24">
        <v>1873303</v>
      </c>
      <c r="E29" s="24">
        <v>0</v>
      </c>
      <c r="F29" s="24">
        <v>53234</v>
      </c>
      <c r="G29" s="24">
        <v>0</v>
      </c>
      <c r="H29" s="24">
        <v>0</v>
      </c>
      <c r="I29" s="24">
        <v>65899</v>
      </c>
      <c r="J29" s="24">
        <v>0</v>
      </c>
      <c r="K29" s="24">
        <v>0</v>
      </c>
      <c r="L29" s="24">
        <v>1700</v>
      </c>
      <c r="M29" s="24">
        <v>3689777</v>
      </c>
      <c r="N29" s="24">
        <v>0</v>
      </c>
      <c r="O29" s="24">
        <v>8317</v>
      </c>
      <c r="P29" s="24">
        <v>0</v>
      </c>
      <c r="Q29" s="24">
        <v>328972</v>
      </c>
      <c r="R29" s="24">
        <v>1996322</v>
      </c>
      <c r="S29" s="24">
        <v>79232</v>
      </c>
      <c r="T29" s="24">
        <v>8124</v>
      </c>
      <c r="U29" s="24">
        <v>0</v>
      </c>
      <c r="V29" s="24">
        <v>0</v>
      </c>
    </row>
    <row r="30" spans="1:22">
      <c r="A30" s="22" t="s">
        <v>258</v>
      </c>
      <c r="B30" s="23" t="s">
        <v>33</v>
      </c>
      <c r="C30" s="24">
        <v>5547804</v>
      </c>
      <c r="D30" s="24">
        <v>2164352</v>
      </c>
      <c r="E30" s="24">
        <v>23987</v>
      </c>
      <c r="F30" s="24">
        <v>578023</v>
      </c>
      <c r="G30" s="24">
        <v>0</v>
      </c>
      <c r="H30" s="24">
        <v>0</v>
      </c>
      <c r="I30" s="24">
        <v>2216152</v>
      </c>
      <c r="J30" s="24">
        <v>0</v>
      </c>
      <c r="K30" s="24">
        <v>20000</v>
      </c>
      <c r="L30" s="24">
        <v>116721</v>
      </c>
      <c r="M30" s="24">
        <v>47114</v>
      </c>
      <c r="N30" s="24">
        <v>0</v>
      </c>
      <c r="O30" s="24">
        <v>0</v>
      </c>
      <c r="P30" s="24">
        <v>0</v>
      </c>
      <c r="Q30" s="24">
        <v>68060</v>
      </c>
      <c r="R30" s="24">
        <v>152760</v>
      </c>
      <c r="S30" s="24">
        <v>145697</v>
      </c>
      <c r="T30" s="24">
        <v>14938</v>
      </c>
      <c r="U30" s="24">
        <v>0</v>
      </c>
      <c r="V30" s="24">
        <v>0</v>
      </c>
    </row>
    <row r="31" spans="1:22">
      <c r="A31" s="22" t="s">
        <v>259</v>
      </c>
      <c r="B31" s="23" t="s">
        <v>34</v>
      </c>
      <c r="C31" s="24">
        <v>850389</v>
      </c>
      <c r="D31" s="24">
        <v>575062</v>
      </c>
      <c r="E31" s="24">
        <v>0</v>
      </c>
      <c r="F31" s="24">
        <v>0</v>
      </c>
      <c r="G31" s="24">
        <v>0</v>
      </c>
      <c r="H31" s="24">
        <v>0</v>
      </c>
      <c r="I31" s="24">
        <v>239213</v>
      </c>
      <c r="J31" s="24">
        <v>0</v>
      </c>
      <c r="K31" s="24">
        <v>0</v>
      </c>
      <c r="L31" s="24">
        <v>0</v>
      </c>
      <c r="M31" s="24">
        <v>36114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</row>
    <row r="32" spans="1:22">
      <c r="A32" s="22" t="s">
        <v>260</v>
      </c>
      <c r="B32" s="23" t="s">
        <v>308</v>
      </c>
      <c r="C32" s="24">
        <v>22516123</v>
      </c>
      <c r="D32" s="24">
        <v>5477797</v>
      </c>
      <c r="E32" s="24">
        <v>30203</v>
      </c>
      <c r="F32" s="24">
        <v>1556748</v>
      </c>
      <c r="G32" s="24">
        <v>0</v>
      </c>
      <c r="H32" s="24">
        <v>0</v>
      </c>
      <c r="I32" s="24">
        <v>2416512</v>
      </c>
      <c r="J32" s="24">
        <v>3751204</v>
      </c>
      <c r="K32" s="24">
        <v>20000</v>
      </c>
      <c r="L32" s="24">
        <v>474601</v>
      </c>
      <c r="M32" s="24">
        <v>4052638</v>
      </c>
      <c r="N32" s="24">
        <v>32</v>
      </c>
      <c r="O32" s="24">
        <v>206005</v>
      </c>
      <c r="P32" s="24">
        <v>0</v>
      </c>
      <c r="Q32" s="24">
        <v>1238024</v>
      </c>
      <c r="R32" s="24">
        <v>2469344</v>
      </c>
      <c r="S32" s="24">
        <v>746479</v>
      </c>
      <c r="T32" s="24">
        <v>76536</v>
      </c>
      <c r="U32" s="24">
        <v>0</v>
      </c>
      <c r="V32" s="24">
        <v>0</v>
      </c>
    </row>
    <row r="33" spans="1:22">
      <c r="A33" s="22" t="s">
        <v>261</v>
      </c>
      <c r="B33" s="23" t="s">
        <v>35</v>
      </c>
      <c r="C33" s="24">
        <v>52441</v>
      </c>
      <c r="D33" s="24">
        <v>52441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</row>
    <row r="34" spans="1:22">
      <c r="A34" s="22" t="s">
        <v>262</v>
      </c>
      <c r="B34" s="23" t="s">
        <v>382</v>
      </c>
      <c r="C34" s="24">
        <v>52441</v>
      </c>
      <c r="D34" s="24">
        <v>52441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</row>
    <row r="35" spans="1:22" ht="24">
      <c r="A35" s="22" t="s">
        <v>263</v>
      </c>
      <c r="B35" s="23" t="s">
        <v>36</v>
      </c>
      <c r="C35" s="24">
        <v>11461357</v>
      </c>
      <c r="D35" s="24">
        <v>2216022</v>
      </c>
      <c r="E35" s="24">
        <v>1678</v>
      </c>
      <c r="F35" s="24">
        <v>407994</v>
      </c>
      <c r="G35" s="24">
        <v>0</v>
      </c>
      <c r="H35" s="24">
        <v>0</v>
      </c>
      <c r="I35" s="24">
        <v>3920069</v>
      </c>
      <c r="J35" s="24">
        <v>934863</v>
      </c>
      <c r="K35" s="24">
        <v>22351</v>
      </c>
      <c r="L35" s="24">
        <v>179259</v>
      </c>
      <c r="M35" s="24">
        <v>202375</v>
      </c>
      <c r="N35" s="24">
        <v>914</v>
      </c>
      <c r="O35" s="24">
        <v>74388</v>
      </c>
      <c r="P35" s="24">
        <v>4944</v>
      </c>
      <c r="Q35" s="24">
        <v>272439</v>
      </c>
      <c r="R35" s="24">
        <v>313570</v>
      </c>
      <c r="S35" s="24">
        <v>1036596</v>
      </c>
      <c r="T35" s="24">
        <v>106280</v>
      </c>
      <c r="U35" s="24">
        <v>0</v>
      </c>
      <c r="V35" s="24">
        <v>1767615</v>
      </c>
    </row>
    <row r="36" spans="1:22">
      <c r="A36" s="22" t="s">
        <v>264</v>
      </c>
      <c r="B36" s="23" t="s">
        <v>37</v>
      </c>
      <c r="C36" s="24">
        <v>4452000</v>
      </c>
      <c r="D36" s="24">
        <v>4452000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</row>
    <row r="37" spans="1:22">
      <c r="A37" s="22" t="s">
        <v>265</v>
      </c>
      <c r="B37" s="23" t="s">
        <v>383</v>
      </c>
      <c r="C37" s="24">
        <v>25064</v>
      </c>
      <c r="D37" s="24">
        <v>25034</v>
      </c>
      <c r="E37" s="24">
        <v>0</v>
      </c>
      <c r="F37" s="24">
        <v>30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</row>
    <row r="38" spans="1:22">
      <c r="A38" s="22" t="s">
        <v>266</v>
      </c>
      <c r="B38" s="23" t="s">
        <v>38</v>
      </c>
      <c r="C38" s="24">
        <v>309850</v>
      </c>
      <c r="D38" s="24">
        <v>263099</v>
      </c>
      <c r="E38" s="24">
        <v>0</v>
      </c>
      <c r="F38" s="24">
        <v>0</v>
      </c>
      <c r="G38" s="24">
        <v>0</v>
      </c>
      <c r="H38" s="24">
        <v>0</v>
      </c>
      <c r="I38" s="24">
        <v>1</v>
      </c>
      <c r="J38" s="24">
        <v>36790</v>
      </c>
      <c r="K38" s="24">
        <v>0</v>
      </c>
      <c r="L38" s="24">
        <v>0</v>
      </c>
      <c r="M38" s="24">
        <v>0</v>
      </c>
      <c r="N38" s="24">
        <v>0</v>
      </c>
      <c r="O38" s="24">
        <v>9960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</row>
    <row r="39" spans="1:22">
      <c r="A39" s="22" t="s">
        <v>267</v>
      </c>
      <c r="B39" s="23" t="s">
        <v>384</v>
      </c>
      <c r="C39" s="24">
        <v>16248271</v>
      </c>
      <c r="D39" s="24">
        <v>6956155</v>
      </c>
      <c r="E39" s="24">
        <v>1678</v>
      </c>
      <c r="F39" s="24">
        <v>408024</v>
      </c>
      <c r="G39" s="24">
        <v>0</v>
      </c>
      <c r="H39" s="24">
        <v>0</v>
      </c>
      <c r="I39" s="24">
        <v>3920070</v>
      </c>
      <c r="J39" s="24">
        <v>971653</v>
      </c>
      <c r="K39" s="24">
        <v>22351</v>
      </c>
      <c r="L39" s="24">
        <v>179259</v>
      </c>
      <c r="M39" s="24">
        <v>202375</v>
      </c>
      <c r="N39" s="24">
        <v>914</v>
      </c>
      <c r="O39" s="24">
        <v>84348</v>
      </c>
      <c r="P39" s="24">
        <v>4944</v>
      </c>
      <c r="Q39" s="24">
        <v>272439</v>
      </c>
      <c r="R39" s="24">
        <v>313570</v>
      </c>
      <c r="S39" s="24">
        <v>1036596</v>
      </c>
      <c r="T39" s="24">
        <v>106280</v>
      </c>
      <c r="U39" s="24">
        <v>0</v>
      </c>
      <c r="V39" s="24">
        <v>1767615</v>
      </c>
    </row>
    <row r="40" spans="1:22">
      <c r="A40" s="22" t="s">
        <v>268</v>
      </c>
      <c r="B40" s="25" t="s">
        <v>385</v>
      </c>
      <c r="C40" s="26">
        <v>74532921</v>
      </c>
      <c r="D40" s="26">
        <v>19554009</v>
      </c>
      <c r="E40" s="26">
        <v>276382</v>
      </c>
      <c r="F40" s="26">
        <v>2063026</v>
      </c>
      <c r="G40" s="26">
        <v>0</v>
      </c>
      <c r="H40" s="26">
        <v>0</v>
      </c>
      <c r="I40" s="26">
        <v>21112328</v>
      </c>
      <c r="J40" s="26">
        <v>4722857</v>
      </c>
      <c r="K40" s="26">
        <v>409474</v>
      </c>
      <c r="L40" s="26">
        <v>877198</v>
      </c>
      <c r="M40" s="26">
        <v>4657919</v>
      </c>
      <c r="N40" s="26">
        <v>4332</v>
      </c>
      <c r="O40" s="26">
        <v>382560</v>
      </c>
      <c r="P40" s="26">
        <v>23255</v>
      </c>
      <c r="Q40" s="26">
        <v>1709298</v>
      </c>
      <c r="R40" s="26">
        <v>2943597</v>
      </c>
      <c r="S40" s="26">
        <v>6779984</v>
      </c>
      <c r="T40" s="26">
        <v>695141</v>
      </c>
      <c r="U40" s="26">
        <v>0</v>
      </c>
      <c r="V40" s="26">
        <v>8321561</v>
      </c>
    </row>
    <row r="41" spans="1:22">
      <c r="A41" s="22" t="s">
        <v>269</v>
      </c>
      <c r="B41" s="23" t="s">
        <v>386</v>
      </c>
      <c r="C41" s="24">
        <v>558000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558000</v>
      </c>
      <c r="V41" s="24">
        <v>0</v>
      </c>
    </row>
    <row r="42" spans="1:22" ht="24">
      <c r="A42" s="22" t="s">
        <v>270</v>
      </c>
      <c r="B42" s="23" t="s">
        <v>39</v>
      </c>
      <c r="C42" s="24">
        <v>558000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558000</v>
      </c>
      <c r="V42" s="24">
        <v>0</v>
      </c>
    </row>
    <row r="43" spans="1:22">
      <c r="A43" s="22" t="s">
        <v>271</v>
      </c>
      <c r="B43" s="23" t="s">
        <v>315</v>
      </c>
      <c r="C43" s="24">
        <v>3606000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3606000</v>
      </c>
    </row>
    <row r="44" spans="1:22">
      <c r="A44" s="22" t="s">
        <v>272</v>
      </c>
      <c r="B44" s="23" t="s">
        <v>42</v>
      </c>
      <c r="C44" s="24">
        <v>3606000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3606000</v>
      </c>
    </row>
    <row r="45" spans="1:22">
      <c r="A45" s="22" t="s">
        <v>273</v>
      </c>
      <c r="B45" s="25" t="s">
        <v>387</v>
      </c>
      <c r="C45" s="26">
        <v>4164000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558000</v>
      </c>
      <c r="V45" s="26">
        <v>3606000</v>
      </c>
    </row>
    <row r="46" spans="1:22" ht="24">
      <c r="A46" s="22" t="s">
        <v>274</v>
      </c>
      <c r="B46" s="23" t="s">
        <v>43</v>
      </c>
      <c r="C46" s="24">
        <v>4379080</v>
      </c>
      <c r="D46" s="24">
        <v>0</v>
      </c>
      <c r="E46" s="24">
        <v>0</v>
      </c>
      <c r="F46" s="24">
        <v>0</v>
      </c>
      <c r="G46" s="24">
        <v>4379080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</row>
    <row r="47" spans="1:22">
      <c r="A47" s="22" t="s">
        <v>275</v>
      </c>
      <c r="B47" s="23" t="s">
        <v>44</v>
      </c>
      <c r="C47" s="24">
        <v>822554</v>
      </c>
      <c r="D47" s="24">
        <v>0</v>
      </c>
      <c r="E47" s="24">
        <v>0</v>
      </c>
      <c r="F47" s="24">
        <v>0</v>
      </c>
      <c r="G47" s="24">
        <v>822554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</row>
    <row r="48" spans="1:22">
      <c r="A48" s="22" t="s">
        <v>276</v>
      </c>
      <c r="B48" s="23" t="s">
        <v>317</v>
      </c>
      <c r="C48" s="24">
        <v>5201634</v>
      </c>
      <c r="D48" s="24">
        <v>0</v>
      </c>
      <c r="E48" s="24">
        <v>0</v>
      </c>
      <c r="F48" s="24">
        <v>0</v>
      </c>
      <c r="G48" s="24">
        <v>5201634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</row>
    <row r="49" spans="1:22" ht="24">
      <c r="A49" s="22" t="s">
        <v>277</v>
      </c>
      <c r="B49" s="23" t="s">
        <v>388</v>
      </c>
      <c r="C49" s="24">
        <v>3491394</v>
      </c>
      <c r="D49" s="24">
        <v>1797682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97828</v>
      </c>
      <c r="N49" s="24">
        <v>1595884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</row>
    <row r="50" spans="1:22">
      <c r="A50" s="22" t="s">
        <v>278</v>
      </c>
      <c r="B50" s="23" t="s">
        <v>45</v>
      </c>
      <c r="C50" s="24">
        <v>636692</v>
      </c>
      <c r="D50" s="24">
        <v>636692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</row>
    <row r="51" spans="1:22">
      <c r="A51" s="22" t="s">
        <v>279</v>
      </c>
      <c r="B51" s="23" t="s">
        <v>46</v>
      </c>
      <c r="C51" s="24">
        <v>2854702</v>
      </c>
      <c r="D51" s="24">
        <v>1160990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97828</v>
      </c>
      <c r="N51" s="24">
        <v>1595884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</row>
    <row r="52" spans="1:22" ht="24">
      <c r="A52" s="22" t="s">
        <v>280</v>
      </c>
      <c r="B52" s="23" t="s">
        <v>319</v>
      </c>
      <c r="C52" s="24">
        <v>1821530</v>
      </c>
      <c r="D52" s="24">
        <v>1821530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</row>
    <row r="53" spans="1:22">
      <c r="A53" s="22" t="s">
        <v>281</v>
      </c>
      <c r="B53" s="23" t="s">
        <v>47</v>
      </c>
      <c r="C53" s="24">
        <v>40000</v>
      </c>
      <c r="D53" s="24">
        <v>40000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</row>
    <row r="54" spans="1:22">
      <c r="A54" s="22" t="s">
        <v>282</v>
      </c>
      <c r="B54" s="23" t="s">
        <v>48</v>
      </c>
      <c r="C54" s="24">
        <v>1281530</v>
      </c>
      <c r="D54" s="24">
        <v>1281530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</row>
    <row r="55" spans="1:22">
      <c r="A55" s="22" t="s">
        <v>283</v>
      </c>
      <c r="B55" s="23" t="s">
        <v>49</v>
      </c>
      <c r="C55" s="24">
        <v>500000</v>
      </c>
      <c r="D55" s="24">
        <v>500000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</row>
    <row r="56" spans="1:22">
      <c r="A56" s="22" t="s">
        <v>284</v>
      </c>
      <c r="B56" s="25" t="s">
        <v>389</v>
      </c>
      <c r="C56" s="26">
        <v>10514558</v>
      </c>
      <c r="D56" s="26">
        <v>3619212</v>
      </c>
      <c r="E56" s="26">
        <v>0</v>
      </c>
      <c r="F56" s="26">
        <v>0</v>
      </c>
      <c r="G56" s="26">
        <v>5201634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97828</v>
      </c>
      <c r="N56" s="26">
        <v>1595884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</row>
    <row r="57" spans="1:22">
      <c r="A57" s="22" t="s">
        <v>285</v>
      </c>
      <c r="B57" s="23" t="s">
        <v>51</v>
      </c>
      <c r="C57" s="24">
        <v>2022141</v>
      </c>
      <c r="D57" s="24">
        <v>1968141</v>
      </c>
      <c r="E57" s="24">
        <v>0</v>
      </c>
      <c r="F57" s="24">
        <v>54000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</row>
    <row r="58" spans="1:22">
      <c r="A58" s="22" t="s">
        <v>286</v>
      </c>
      <c r="B58" s="23" t="s">
        <v>321</v>
      </c>
      <c r="C58" s="24">
        <v>5961521</v>
      </c>
      <c r="D58" s="24">
        <v>1835434</v>
      </c>
      <c r="E58" s="24">
        <v>0</v>
      </c>
      <c r="F58" s="24">
        <v>0</v>
      </c>
      <c r="G58" s="24">
        <v>0</v>
      </c>
      <c r="H58" s="24">
        <v>0</v>
      </c>
      <c r="I58" s="24">
        <v>4126087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</row>
    <row r="59" spans="1:22">
      <c r="A59" s="22" t="s">
        <v>287</v>
      </c>
      <c r="B59" s="23" t="s">
        <v>52</v>
      </c>
      <c r="C59" s="24">
        <v>122429</v>
      </c>
      <c r="D59" s="24">
        <v>122429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</row>
    <row r="60" spans="1:22">
      <c r="A60" s="22" t="s">
        <v>288</v>
      </c>
      <c r="B60" s="23" t="s">
        <v>53</v>
      </c>
      <c r="C60" s="24">
        <v>16323594</v>
      </c>
      <c r="D60" s="24">
        <v>338203</v>
      </c>
      <c r="E60" s="24">
        <v>0</v>
      </c>
      <c r="F60" s="24">
        <v>0</v>
      </c>
      <c r="G60" s="24">
        <v>0</v>
      </c>
      <c r="H60" s="24">
        <v>0</v>
      </c>
      <c r="I60" s="24">
        <v>15869738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115653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</row>
    <row r="61" spans="1:22" ht="24">
      <c r="A61" s="22" t="s">
        <v>289</v>
      </c>
      <c r="B61" s="23" t="s">
        <v>54</v>
      </c>
      <c r="C61" s="24">
        <v>4327872</v>
      </c>
      <c r="D61" s="24">
        <v>1080967</v>
      </c>
      <c r="E61" s="24">
        <v>0</v>
      </c>
      <c r="F61" s="24">
        <v>14580</v>
      </c>
      <c r="G61" s="24">
        <v>0</v>
      </c>
      <c r="H61" s="24">
        <v>0</v>
      </c>
      <c r="I61" s="24">
        <v>3201098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31227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</row>
    <row r="62" spans="1:22">
      <c r="A62" s="22" t="s">
        <v>290</v>
      </c>
      <c r="B62" s="25" t="s">
        <v>390</v>
      </c>
      <c r="C62" s="26">
        <v>28757557</v>
      </c>
      <c r="D62" s="26">
        <v>5345174</v>
      </c>
      <c r="E62" s="26">
        <v>0</v>
      </c>
      <c r="F62" s="26">
        <v>68580</v>
      </c>
      <c r="G62" s="26">
        <v>0</v>
      </c>
      <c r="H62" s="26">
        <v>0</v>
      </c>
      <c r="I62" s="26">
        <v>23196923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146880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</row>
    <row r="63" spans="1:22">
      <c r="A63" s="22" t="s">
        <v>291</v>
      </c>
      <c r="B63" s="23" t="s">
        <v>55</v>
      </c>
      <c r="C63" s="24">
        <v>1860110</v>
      </c>
      <c r="D63" s="24">
        <v>584882</v>
      </c>
      <c r="E63" s="24">
        <v>0</v>
      </c>
      <c r="F63" s="24">
        <v>928620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346608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</row>
    <row r="64" spans="1:22" ht="24">
      <c r="A64" s="22" t="s">
        <v>292</v>
      </c>
      <c r="B64" s="23" t="s">
        <v>56</v>
      </c>
      <c r="C64" s="24">
        <v>251502</v>
      </c>
      <c r="D64" s="24">
        <v>157918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93584</v>
      </c>
      <c r="R64" s="24">
        <v>0</v>
      </c>
      <c r="S64" s="24">
        <v>0</v>
      </c>
      <c r="T64" s="24">
        <v>0</v>
      </c>
      <c r="U64" s="24">
        <v>0</v>
      </c>
      <c r="V64" s="24">
        <v>0</v>
      </c>
    </row>
    <row r="65" spans="1:22">
      <c r="A65" s="22" t="s">
        <v>293</v>
      </c>
      <c r="B65" s="25" t="s">
        <v>391</v>
      </c>
      <c r="C65" s="26">
        <v>2111612</v>
      </c>
      <c r="D65" s="26">
        <v>742800</v>
      </c>
      <c r="E65" s="26">
        <v>0</v>
      </c>
      <c r="F65" s="26">
        <v>928620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440192</v>
      </c>
      <c r="R65" s="26">
        <v>0</v>
      </c>
      <c r="S65" s="26">
        <v>0</v>
      </c>
      <c r="T65" s="26">
        <v>0</v>
      </c>
      <c r="U65" s="26">
        <v>0</v>
      </c>
      <c r="V65" s="26">
        <v>0</v>
      </c>
    </row>
    <row r="66" spans="1:22">
      <c r="A66" s="22" t="s">
        <v>294</v>
      </c>
      <c r="B66" s="25" t="s">
        <v>323</v>
      </c>
      <c r="C66" s="26">
        <v>231592699</v>
      </c>
      <c r="D66" s="26">
        <v>48712141</v>
      </c>
      <c r="E66" s="26">
        <v>276382</v>
      </c>
      <c r="F66" s="26">
        <v>3060226</v>
      </c>
      <c r="G66" s="26">
        <v>5201634</v>
      </c>
      <c r="H66" s="26">
        <v>270839</v>
      </c>
      <c r="I66" s="26">
        <v>108449034</v>
      </c>
      <c r="J66" s="26">
        <v>4722857</v>
      </c>
      <c r="K66" s="26">
        <v>409474</v>
      </c>
      <c r="L66" s="26">
        <v>12675004</v>
      </c>
      <c r="M66" s="26">
        <v>7282177</v>
      </c>
      <c r="N66" s="26">
        <v>1600216</v>
      </c>
      <c r="O66" s="26">
        <v>3747943</v>
      </c>
      <c r="P66" s="26">
        <v>2474879</v>
      </c>
      <c r="Q66" s="26">
        <v>4576002</v>
      </c>
      <c r="R66" s="26">
        <v>2943597</v>
      </c>
      <c r="S66" s="26">
        <v>11523271</v>
      </c>
      <c r="T66" s="26">
        <v>1181462</v>
      </c>
      <c r="U66" s="26">
        <v>558000</v>
      </c>
      <c r="V66" s="26">
        <v>11927561</v>
      </c>
    </row>
    <row r="67" spans="1:22" ht="24">
      <c r="A67" s="22" t="s">
        <v>295</v>
      </c>
      <c r="B67" s="23" t="s">
        <v>85</v>
      </c>
      <c r="C67" s="24">
        <v>1818525</v>
      </c>
      <c r="D67" s="24">
        <v>0</v>
      </c>
      <c r="E67" s="24">
        <v>0</v>
      </c>
      <c r="F67" s="24">
        <v>0</v>
      </c>
      <c r="G67" s="24">
        <v>1818525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</row>
    <row r="68" spans="1:22">
      <c r="A68" s="22" t="s">
        <v>296</v>
      </c>
      <c r="B68" s="23" t="s">
        <v>327</v>
      </c>
      <c r="C68" s="24">
        <v>1818525</v>
      </c>
      <c r="D68" s="24">
        <v>0</v>
      </c>
      <c r="E68" s="24">
        <v>0</v>
      </c>
      <c r="F68" s="24">
        <v>0</v>
      </c>
      <c r="G68" s="24">
        <v>1818525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</row>
    <row r="69" spans="1:22">
      <c r="A69" s="22" t="s">
        <v>297</v>
      </c>
      <c r="B69" s="25" t="s">
        <v>392</v>
      </c>
      <c r="C69" s="26">
        <v>1818525</v>
      </c>
      <c r="D69" s="26">
        <v>0</v>
      </c>
      <c r="E69" s="26">
        <v>0</v>
      </c>
      <c r="F69" s="26">
        <v>0</v>
      </c>
      <c r="G69" s="26">
        <v>1818525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</row>
    <row r="70" spans="1:22">
      <c r="A70" s="22" t="s">
        <v>298</v>
      </c>
      <c r="B70" s="25" t="s">
        <v>393</v>
      </c>
      <c r="C70" s="26">
        <v>233411224</v>
      </c>
      <c r="D70" s="26">
        <v>48712141</v>
      </c>
      <c r="E70" s="26">
        <v>276382</v>
      </c>
      <c r="F70" s="26">
        <v>3060226</v>
      </c>
      <c r="G70" s="26">
        <v>7020159</v>
      </c>
      <c r="H70" s="26">
        <v>270839</v>
      </c>
      <c r="I70" s="26">
        <v>108449034</v>
      </c>
      <c r="J70" s="26">
        <v>4722857</v>
      </c>
      <c r="K70" s="26">
        <v>409474</v>
      </c>
      <c r="L70" s="26">
        <v>12675004</v>
      </c>
      <c r="M70" s="26">
        <v>7282177</v>
      </c>
      <c r="N70" s="26">
        <v>1600216</v>
      </c>
      <c r="O70" s="26">
        <v>3747943</v>
      </c>
      <c r="P70" s="26">
        <v>2474879</v>
      </c>
      <c r="Q70" s="26">
        <v>4576002</v>
      </c>
      <c r="R70" s="26">
        <v>2943597</v>
      </c>
      <c r="S70" s="26">
        <v>11523271</v>
      </c>
      <c r="T70" s="26">
        <v>1181462</v>
      </c>
      <c r="U70" s="26">
        <v>558000</v>
      </c>
      <c r="V70" s="26">
        <v>11927561</v>
      </c>
    </row>
    <row r="71" spans="1:22">
      <c r="A71" s="22" t="s">
        <v>299</v>
      </c>
      <c r="B71" s="23" t="s">
        <v>109</v>
      </c>
      <c r="C71" s="24">
        <v>75</v>
      </c>
      <c r="D71" s="24">
        <v>3</v>
      </c>
      <c r="E71" s="24">
        <v>0</v>
      </c>
      <c r="F71" s="24">
        <v>0</v>
      </c>
      <c r="G71" s="24">
        <v>0</v>
      </c>
      <c r="H71" s="24">
        <v>1</v>
      </c>
      <c r="I71" s="24">
        <v>58</v>
      </c>
      <c r="J71" s="24">
        <v>0</v>
      </c>
      <c r="K71" s="24">
        <v>0</v>
      </c>
      <c r="L71" s="24">
        <v>5</v>
      </c>
      <c r="M71" s="24">
        <v>2</v>
      </c>
      <c r="N71" s="24">
        <v>0</v>
      </c>
      <c r="O71" s="24">
        <v>1</v>
      </c>
      <c r="P71" s="24">
        <v>1</v>
      </c>
      <c r="Q71" s="24">
        <v>1</v>
      </c>
      <c r="R71" s="24">
        <v>0</v>
      </c>
      <c r="S71" s="24">
        <v>2</v>
      </c>
      <c r="T71" s="24">
        <v>1</v>
      </c>
      <c r="U71" s="24">
        <v>0</v>
      </c>
      <c r="V71" s="24">
        <v>0</v>
      </c>
    </row>
  </sheetData>
  <mergeCells count="6">
    <mergeCell ref="A1:E1"/>
    <mergeCell ref="U1:V1"/>
    <mergeCell ref="R1:T1"/>
    <mergeCell ref="N1:Q1"/>
    <mergeCell ref="J1:M1"/>
    <mergeCell ref="F1:I1"/>
  </mergeCells>
  <pageMargins left="0.74803149606299213" right="0.74803149606299213" top="0.98425196850393704" bottom="0.98425196850393704" header="0.51181102362204722" footer="0.51181102362204722"/>
  <pageSetup paperSize="9" scale="45" orientation="portrait" horizontalDpi="300" verticalDpi="300" r:id="rId1"/>
  <headerFooter alignWithMargins="0"/>
  <colBreaks count="2" manualBreakCount="2">
    <brk id="5" max="1048575" man="1"/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Q59"/>
  <sheetViews>
    <sheetView topLeftCell="A36" workbookViewId="0">
      <selection activeCell="I63" sqref="I63"/>
    </sheetView>
  </sheetViews>
  <sheetFormatPr defaultRowHeight="12.75"/>
  <cols>
    <col min="1" max="1" width="8.140625" customWidth="1"/>
    <col min="2" max="2" width="41" customWidth="1"/>
    <col min="3" max="3" width="17.85546875" customWidth="1"/>
    <col min="4" max="4" width="17" customWidth="1"/>
    <col min="5" max="5" width="15.28515625" customWidth="1"/>
    <col min="6" max="6" width="13.85546875" customWidth="1"/>
    <col min="7" max="7" width="17.140625" customWidth="1"/>
    <col min="8" max="9" width="15.42578125" customWidth="1"/>
    <col min="10" max="10" width="9.7109375" customWidth="1"/>
    <col min="11" max="11" width="15.28515625" customWidth="1"/>
    <col min="12" max="12" width="14.42578125" customWidth="1"/>
    <col min="13" max="13" width="11.5703125" customWidth="1"/>
    <col min="14" max="14" width="13.140625" customWidth="1"/>
    <col min="15" max="15" width="12.42578125" customWidth="1"/>
    <col min="16" max="16" width="14.28515625" customWidth="1"/>
    <col min="17" max="17" width="12.42578125" customWidth="1"/>
  </cols>
  <sheetData>
    <row r="1" spans="1:17" s="2" customFormat="1" ht="24" customHeight="1">
      <c r="A1" s="35" t="s">
        <v>228</v>
      </c>
      <c r="B1" s="36"/>
      <c r="C1" s="36"/>
      <c r="D1" s="36"/>
      <c r="E1" s="36"/>
      <c r="F1" s="35" t="s">
        <v>229</v>
      </c>
      <c r="G1" s="36"/>
      <c r="H1" s="36"/>
      <c r="I1" s="36"/>
      <c r="J1" s="35" t="s">
        <v>229</v>
      </c>
      <c r="K1" s="36"/>
      <c r="L1" s="36"/>
      <c r="M1" s="36"/>
      <c r="N1" s="35" t="s">
        <v>229</v>
      </c>
      <c r="O1" s="36"/>
      <c r="P1" s="36"/>
      <c r="Q1" s="36"/>
    </row>
    <row r="2" spans="1:17" ht="150">
      <c r="A2" s="11"/>
      <c r="B2" s="11" t="s">
        <v>1</v>
      </c>
      <c r="C2" s="11" t="s">
        <v>89</v>
      </c>
      <c r="D2" s="11" t="s">
        <v>90</v>
      </c>
      <c r="E2" s="11" t="s">
        <v>91</v>
      </c>
      <c r="F2" s="11" t="s">
        <v>92</v>
      </c>
      <c r="G2" s="11" t="s">
        <v>93</v>
      </c>
      <c r="H2" s="11" t="s">
        <v>110</v>
      </c>
      <c r="I2" s="11" t="s">
        <v>95</v>
      </c>
      <c r="J2" s="11" t="s">
        <v>98</v>
      </c>
      <c r="K2" s="11" t="s">
        <v>99</v>
      </c>
      <c r="L2" s="11" t="s">
        <v>101</v>
      </c>
      <c r="M2" s="11" t="s">
        <v>111</v>
      </c>
      <c r="N2" s="11" t="s">
        <v>103</v>
      </c>
      <c r="O2" s="11" t="s">
        <v>104</v>
      </c>
      <c r="P2" s="11" t="s">
        <v>105</v>
      </c>
      <c r="Q2" s="11" t="s">
        <v>112</v>
      </c>
    </row>
    <row r="3" spans="1:17" ht="25.5">
      <c r="A3" s="12" t="s">
        <v>231</v>
      </c>
      <c r="B3" s="5" t="s">
        <v>57</v>
      </c>
      <c r="C3" s="6">
        <v>18061946</v>
      </c>
      <c r="D3" s="6">
        <v>0</v>
      </c>
      <c r="E3" s="6">
        <v>0</v>
      </c>
      <c r="F3" s="6">
        <v>0</v>
      </c>
      <c r="G3" s="6">
        <v>18061946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</row>
    <row r="4" spans="1:17" ht="38.25">
      <c r="A4" s="12" t="s">
        <v>232</v>
      </c>
      <c r="B4" s="5" t="s">
        <v>58</v>
      </c>
      <c r="C4" s="6">
        <v>26890498</v>
      </c>
      <c r="D4" s="6">
        <v>0</v>
      </c>
      <c r="E4" s="6">
        <v>0</v>
      </c>
      <c r="F4" s="6">
        <v>0</v>
      </c>
      <c r="G4" s="6">
        <v>26890498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</row>
    <row r="5" spans="1:17" ht="25.5">
      <c r="A5" s="12" t="s">
        <v>233</v>
      </c>
      <c r="B5" s="5" t="s">
        <v>59</v>
      </c>
      <c r="C5" s="6">
        <v>1507080</v>
      </c>
      <c r="D5" s="6">
        <v>0</v>
      </c>
      <c r="E5" s="6">
        <v>0</v>
      </c>
      <c r="F5" s="6">
        <v>0</v>
      </c>
      <c r="G5" s="6">
        <v>1507080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</row>
    <row r="6" spans="1:17" ht="25.5">
      <c r="A6" s="12" t="s">
        <v>234</v>
      </c>
      <c r="B6" s="5" t="s">
        <v>60</v>
      </c>
      <c r="C6" s="6">
        <v>9276889</v>
      </c>
      <c r="D6" s="6">
        <v>0</v>
      </c>
      <c r="E6" s="6">
        <v>0</v>
      </c>
      <c r="F6" s="6">
        <v>0</v>
      </c>
      <c r="G6" s="6">
        <v>9276889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</row>
    <row r="7" spans="1:17" ht="25.5">
      <c r="A7" s="12" t="s">
        <v>235</v>
      </c>
      <c r="B7" s="5" t="s">
        <v>363</v>
      </c>
      <c r="C7" s="6">
        <v>55736413</v>
      </c>
      <c r="D7" s="6">
        <v>0</v>
      </c>
      <c r="E7" s="6">
        <v>0</v>
      </c>
      <c r="F7" s="6">
        <v>0</v>
      </c>
      <c r="G7" s="6">
        <v>55736413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</row>
    <row r="8" spans="1:17" ht="25.5">
      <c r="A8" s="12" t="s">
        <v>236</v>
      </c>
      <c r="B8" s="5" t="s">
        <v>364</v>
      </c>
      <c r="C8" s="6">
        <v>110708737</v>
      </c>
      <c r="D8" s="6">
        <v>1146158</v>
      </c>
      <c r="E8" s="6">
        <v>0</v>
      </c>
      <c r="F8" s="6">
        <v>0</v>
      </c>
      <c r="G8" s="6">
        <v>558000</v>
      </c>
      <c r="H8" s="6">
        <v>0</v>
      </c>
      <c r="I8" s="6">
        <v>94101579</v>
      </c>
      <c r="J8" s="6">
        <v>0</v>
      </c>
      <c r="K8" s="6">
        <v>11688800</v>
      </c>
      <c r="L8" s="6">
        <v>3209700</v>
      </c>
      <c r="M8" s="6">
        <v>4500</v>
      </c>
      <c r="N8" s="6">
        <v>0</v>
      </c>
      <c r="O8" s="6">
        <v>0</v>
      </c>
      <c r="P8" s="6">
        <v>0</v>
      </c>
      <c r="Q8" s="6">
        <v>0</v>
      </c>
    </row>
    <row r="9" spans="1:17">
      <c r="A9" s="12" t="s">
        <v>237</v>
      </c>
      <c r="B9" s="5" t="s">
        <v>61</v>
      </c>
      <c r="C9" s="6">
        <v>558000</v>
      </c>
      <c r="D9" s="6">
        <v>0</v>
      </c>
      <c r="E9" s="6">
        <v>0</v>
      </c>
      <c r="F9" s="6">
        <v>0</v>
      </c>
      <c r="G9" s="6">
        <v>558000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</row>
    <row r="10" spans="1:17" ht="25.5">
      <c r="A10" s="12" t="s">
        <v>238</v>
      </c>
      <c r="B10" s="5" t="s">
        <v>62</v>
      </c>
      <c r="C10" s="6">
        <v>14903000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11688800</v>
      </c>
      <c r="L10" s="6">
        <v>3209700</v>
      </c>
      <c r="M10" s="6">
        <v>4500</v>
      </c>
      <c r="N10" s="6">
        <v>0</v>
      </c>
      <c r="O10" s="6">
        <v>0</v>
      </c>
      <c r="P10" s="6">
        <v>0</v>
      </c>
      <c r="Q10" s="6">
        <v>0</v>
      </c>
    </row>
    <row r="11" spans="1:17">
      <c r="A11" s="12" t="s">
        <v>239</v>
      </c>
      <c r="B11" s="5" t="s">
        <v>63</v>
      </c>
      <c r="C11" s="6">
        <v>95247737</v>
      </c>
      <c r="D11" s="6">
        <v>1146158</v>
      </c>
      <c r="E11" s="6">
        <v>0</v>
      </c>
      <c r="F11" s="6">
        <v>0</v>
      </c>
      <c r="G11" s="6">
        <v>0</v>
      </c>
      <c r="H11" s="6">
        <v>0</v>
      </c>
      <c r="I11" s="6">
        <v>94101579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</row>
    <row r="12" spans="1:17" ht="25.5">
      <c r="A12" s="12" t="s">
        <v>240</v>
      </c>
      <c r="B12" s="16" t="s">
        <v>331</v>
      </c>
      <c r="C12" s="9">
        <v>166445150</v>
      </c>
      <c r="D12" s="9">
        <v>1146158</v>
      </c>
      <c r="E12" s="9">
        <v>0</v>
      </c>
      <c r="F12" s="9">
        <v>0</v>
      </c>
      <c r="G12" s="9">
        <v>56294413</v>
      </c>
      <c r="H12" s="9">
        <v>0</v>
      </c>
      <c r="I12" s="9">
        <v>94101579</v>
      </c>
      <c r="J12" s="9">
        <v>0</v>
      </c>
      <c r="K12" s="9">
        <v>11688800</v>
      </c>
      <c r="L12" s="9">
        <v>3209700</v>
      </c>
      <c r="M12" s="9">
        <v>4500</v>
      </c>
      <c r="N12" s="9">
        <v>0</v>
      </c>
      <c r="O12" s="9">
        <v>0</v>
      </c>
      <c r="P12" s="9">
        <v>0</v>
      </c>
      <c r="Q12" s="9">
        <v>0</v>
      </c>
    </row>
    <row r="13" spans="1:17" ht="25.5">
      <c r="A13" s="12" t="s">
        <v>241</v>
      </c>
      <c r="B13" s="5" t="s">
        <v>332</v>
      </c>
      <c r="C13" s="6">
        <v>140779565</v>
      </c>
      <c r="D13" s="6">
        <v>133824614</v>
      </c>
      <c r="E13" s="6">
        <v>0</v>
      </c>
      <c r="F13" s="6">
        <v>0</v>
      </c>
      <c r="G13" s="6">
        <v>0</v>
      </c>
      <c r="H13" s="6">
        <v>0</v>
      </c>
      <c r="I13" s="6">
        <v>6954951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</row>
    <row r="14" spans="1:17" ht="38.25">
      <c r="A14" s="12" t="s">
        <v>242</v>
      </c>
      <c r="B14" s="5" t="s">
        <v>65</v>
      </c>
      <c r="C14" s="6">
        <v>132924614</v>
      </c>
      <c r="D14" s="6">
        <v>132924614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</row>
    <row r="15" spans="1:17" ht="25.5">
      <c r="A15" s="12" t="s">
        <v>243</v>
      </c>
      <c r="B15" s="5" t="s">
        <v>66</v>
      </c>
      <c r="C15" s="6">
        <v>900000</v>
      </c>
      <c r="D15" s="6">
        <v>900000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</row>
    <row r="16" spans="1:17">
      <c r="A16" s="12" t="s">
        <v>244</v>
      </c>
      <c r="B16" s="5" t="s">
        <v>67</v>
      </c>
      <c r="C16" s="6">
        <v>6954951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6954951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</row>
    <row r="17" spans="1:17" ht="25.5">
      <c r="A17" s="12" t="s">
        <v>245</v>
      </c>
      <c r="B17" s="16" t="s">
        <v>333</v>
      </c>
      <c r="C17" s="9">
        <v>140779565</v>
      </c>
      <c r="D17" s="9">
        <v>133824614</v>
      </c>
      <c r="E17" s="9">
        <v>0</v>
      </c>
      <c r="F17" s="9">
        <v>0</v>
      </c>
      <c r="G17" s="9">
        <v>0</v>
      </c>
      <c r="H17" s="9">
        <v>0</v>
      </c>
      <c r="I17" s="9">
        <v>6954951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</row>
    <row r="18" spans="1:17">
      <c r="A18" s="12" t="s">
        <v>246</v>
      </c>
      <c r="B18" s="5" t="s">
        <v>365</v>
      </c>
      <c r="C18" s="6">
        <v>34943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34943</v>
      </c>
    </row>
    <row r="19" spans="1:17" ht="25.5">
      <c r="A19" s="12" t="s">
        <v>247</v>
      </c>
      <c r="B19" s="5" t="s">
        <v>68</v>
      </c>
      <c r="C19" s="6">
        <v>34943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34943</v>
      </c>
    </row>
    <row r="20" spans="1:17">
      <c r="A20" s="12" t="s">
        <v>248</v>
      </c>
      <c r="B20" s="5" t="s">
        <v>366</v>
      </c>
      <c r="C20" s="6">
        <v>34943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34943</v>
      </c>
    </row>
    <row r="21" spans="1:17">
      <c r="A21" s="12" t="s">
        <v>249</v>
      </c>
      <c r="B21" s="5" t="s">
        <v>336</v>
      </c>
      <c r="C21" s="6">
        <v>4847767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4847767</v>
      </c>
    </row>
    <row r="22" spans="1:17" ht="25.5">
      <c r="A22" s="12" t="s">
        <v>250</v>
      </c>
      <c r="B22" s="5" t="s">
        <v>69</v>
      </c>
      <c r="C22" s="6">
        <v>4847767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4847767</v>
      </c>
    </row>
    <row r="23" spans="1:17">
      <c r="A23" s="12" t="s">
        <v>251</v>
      </c>
      <c r="B23" s="5" t="s">
        <v>337</v>
      </c>
      <c r="C23" s="6">
        <v>33982575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33982575</v>
      </c>
    </row>
    <row r="24" spans="1:17" ht="38.25">
      <c r="A24" s="12" t="s">
        <v>252</v>
      </c>
      <c r="B24" s="5" t="s">
        <v>70</v>
      </c>
      <c r="C24" s="6">
        <v>33982575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33982575</v>
      </c>
    </row>
    <row r="25" spans="1:17">
      <c r="A25" s="12" t="s">
        <v>253</v>
      </c>
      <c r="B25" s="5" t="s">
        <v>353</v>
      </c>
      <c r="C25" s="6">
        <v>4103352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4103352</v>
      </c>
    </row>
    <row r="26" spans="1:17" ht="25.5">
      <c r="A26" s="12" t="s">
        <v>254</v>
      </c>
      <c r="B26" s="5" t="s">
        <v>71</v>
      </c>
      <c r="C26" s="6">
        <v>4103352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4103352</v>
      </c>
    </row>
    <row r="27" spans="1:17" ht="25.5">
      <c r="A27" s="12" t="s">
        <v>255</v>
      </c>
      <c r="B27" s="5" t="s">
        <v>338</v>
      </c>
      <c r="C27" s="6">
        <v>5400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5400</v>
      </c>
    </row>
    <row r="28" spans="1:17" ht="25.5">
      <c r="A28" s="12" t="s">
        <v>256</v>
      </c>
      <c r="B28" s="5" t="s">
        <v>72</v>
      </c>
      <c r="C28" s="6">
        <v>5400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5400</v>
      </c>
    </row>
    <row r="29" spans="1:17">
      <c r="A29" s="12" t="s">
        <v>257</v>
      </c>
      <c r="B29" s="5" t="s">
        <v>367</v>
      </c>
      <c r="C29" s="6">
        <v>38091327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38091327</v>
      </c>
    </row>
    <row r="30" spans="1:17">
      <c r="A30" s="12" t="s">
        <v>258</v>
      </c>
      <c r="B30" s="5" t="s">
        <v>368</v>
      </c>
      <c r="C30" s="6">
        <v>238821</v>
      </c>
      <c r="D30" s="6">
        <v>4000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234821</v>
      </c>
    </row>
    <row r="31" spans="1:17">
      <c r="A31" s="12" t="s">
        <v>259</v>
      </c>
      <c r="B31" s="5" t="s">
        <v>73</v>
      </c>
      <c r="C31" s="6">
        <v>4000</v>
      </c>
      <c r="D31" s="6">
        <v>4000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</row>
    <row r="32" spans="1:17">
      <c r="A32" s="12" t="s">
        <v>260</v>
      </c>
      <c r="B32" s="16" t="s">
        <v>369</v>
      </c>
      <c r="C32" s="9">
        <v>43212858</v>
      </c>
      <c r="D32" s="9">
        <v>4000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43208858</v>
      </c>
    </row>
    <row r="33" spans="1:17">
      <c r="A33" s="12" t="s">
        <v>261</v>
      </c>
      <c r="B33" s="5" t="s">
        <v>74</v>
      </c>
      <c r="C33" s="6">
        <v>9256248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9256248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</row>
    <row r="34" spans="1:17">
      <c r="A34" s="12" t="s">
        <v>262</v>
      </c>
      <c r="B34" s="5" t="s">
        <v>370</v>
      </c>
      <c r="C34" s="6">
        <v>9437890</v>
      </c>
      <c r="D34" s="6">
        <v>9181212</v>
      </c>
      <c r="E34" s="6">
        <v>15748</v>
      </c>
      <c r="F34" s="6">
        <v>233844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7086</v>
      </c>
      <c r="O34" s="6">
        <v>0</v>
      </c>
      <c r="P34" s="6">
        <v>0</v>
      </c>
      <c r="Q34" s="6">
        <v>0</v>
      </c>
    </row>
    <row r="35" spans="1:17" ht="25.5">
      <c r="A35" s="12" t="s">
        <v>263</v>
      </c>
      <c r="B35" s="5" t="s">
        <v>75</v>
      </c>
      <c r="C35" s="6">
        <v>35709</v>
      </c>
      <c r="D35" s="6">
        <v>7087</v>
      </c>
      <c r="E35" s="6">
        <v>0</v>
      </c>
      <c r="F35" s="6">
        <v>28622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</row>
    <row r="36" spans="1:17">
      <c r="A36" s="12" t="s">
        <v>264</v>
      </c>
      <c r="B36" s="5" t="s">
        <v>371</v>
      </c>
      <c r="C36" s="6">
        <v>118</v>
      </c>
      <c r="D36" s="6">
        <v>118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</row>
    <row r="37" spans="1:17">
      <c r="A37" s="12" t="s">
        <v>265</v>
      </c>
      <c r="B37" s="5" t="s">
        <v>343</v>
      </c>
      <c r="C37" s="6">
        <v>3176698</v>
      </c>
      <c r="D37" s="6">
        <v>195308</v>
      </c>
      <c r="E37" s="6">
        <v>78740</v>
      </c>
      <c r="F37" s="6">
        <v>2843961</v>
      </c>
      <c r="G37" s="6">
        <v>0</v>
      </c>
      <c r="H37" s="6">
        <v>0</v>
      </c>
      <c r="I37" s="6">
        <v>0</v>
      </c>
      <c r="J37" s="6">
        <v>2000</v>
      </c>
      <c r="K37" s="6">
        <v>0</v>
      </c>
      <c r="L37" s="6">
        <v>0</v>
      </c>
      <c r="M37" s="6">
        <v>0</v>
      </c>
      <c r="N37" s="6">
        <v>56689</v>
      </c>
      <c r="O37" s="6">
        <v>0</v>
      </c>
      <c r="P37" s="6">
        <v>0</v>
      </c>
      <c r="Q37" s="6">
        <v>0</v>
      </c>
    </row>
    <row r="38" spans="1:17" ht="25.5">
      <c r="A38" s="12" t="s">
        <v>266</v>
      </c>
      <c r="B38" s="5" t="s">
        <v>77</v>
      </c>
      <c r="C38" s="6">
        <v>3109281</v>
      </c>
      <c r="D38" s="6">
        <v>171056</v>
      </c>
      <c r="E38" s="6">
        <v>78740</v>
      </c>
      <c r="F38" s="6">
        <v>2803158</v>
      </c>
      <c r="G38" s="6">
        <v>0</v>
      </c>
      <c r="H38" s="6">
        <v>0</v>
      </c>
      <c r="I38" s="6">
        <v>0</v>
      </c>
      <c r="J38" s="6">
        <v>2000</v>
      </c>
      <c r="K38" s="6">
        <v>0</v>
      </c>
      <c r="L38" s="6">
        <v>0</v>
      </c>
      <c r="M38" s="6">
        <v>0</v>
      </c>
      <c r="N38" s="6">
        <v>54327</v>
      </c>
      <c r="O38" s="6">
        <v>0</v>
      </c>
      <c r="P38" s="6">
        <v>0</v>
      </c>
      <c r="Q38" s="6">
        <v>0</v>
      </c>
    </row>
    <row r="39" spans="1:17">
      <c r="A39" s="12" t="s">
        <v>267</v>
      </c>
      <c r="B39" s="5" t="s">
        <v>78</v>
      </c>
      <c r="C39" s="6">
        <v>245592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245592</v>
      </c>
      <c r="Q39" s="6">
        <v>0</v>
      </c>
    </row>
    <row r="40" spans="1:17">
      <c r="A40" s="12" t="s">
        <v>268</v>
      </c>
      <c r="B40" s="5" t="s">
        <v>79</v>
      </c>
      <c r="C40" s="6">
        <v>5015321</v>
      </c>
      <c r="D40" s="6">
        <v>2501910</v>
      </c>
      <c r="E40" s="6">
        <v>25512</v>
      </c>
      <c r="F40" s="6">
        <v>669504</v>
      </c>
      <c r="G40" s="6">
        <v>0</v>
      </c>
      <c r="H40" s="6">
        <v>0</v>
      </c>
      <c r="I40" s="6">
        <v>1734858</v>
      </c>
      <c r="J40" s="6">
        <v>0</v>
      </c>
      <c r="K40" s="6">
        <v>0</v>
      </c>
      <c r="L40" s="6">
        <v>0</v>
      </c>
      <c r="M40" s="6">
        <v>0</v>
      </c>
      <c r="N40" s="6">
        <v>17225</v>
      </c>
      <c r="O40" s="6">
        <v>0</v>
      </c>
      <c r="P40" s="6">
        <v>66312</v>
      </c>
      <c r="Q40" s="6">
        <v>0</v>
      </c>
    </row>
    <row r="41" spans="1:17" ht="25.5">
      <c r="A41" s="12" t="s">
        <v>269</v>
      </c>
      <c r="B41" s="5" t="s">
        <v>344</v>
      </c>
      <c r="C41" s="6">
        <v>454422</v>
      </c>
      <c r="D41" s="6">
        <v>454422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</row>
    <row r="42" spans="1:17" ht="25.5">
      <c r="A42" s="12" t="s">
        <v>270</v>
      </c>
      <c r="B42" s="5" t="s">
        <v>345</v>
      </c>
      <c r="C42" s="6">
        <v>2807</v>
      </c>
      <c r="D42" s="6">
        <v>2807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</row>
    <row r="43" spans="1:17" ht="25.5">
      <c r="A43" s="12" t="s">
        <v>271</v>
      </c>
      <c r="B43" s="5" t="s">
        <v>372</v>
      </c>
      <c r="C43" s="6">
        <v>457229</v>
      </c>
      <c r="D43" s="6">
        <v>457229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</row>
    <row r="44" spans="1:17">
      <c r="A44" s="12" t="s">
        <v>272</v>
      </c>
      <c r="B44" s="5" t="s">
        <v>80</v>
      </c>
      <c r="C44" s="6">
        <v>120121</v>
      </c>
      <c r="D44" s="6">
        <v>120121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</row>
    <row r="45" spans="1:17">
      <c r="A45" s="12" t="s">
        <v>273</v>
      </c>
      <c r="B45" s="5" t="s">
        <v>373</v>
      </c>
      <c r="C45" s="6">
        <v>78097</v>
      </c>
      <c r="D45" s="6">
        <v>78097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</row>
    <row r="46" spans="1:17">
      <c r="A46" s="12" t="s">
        <v>274</v>
      </c>
      <c r="B46" s="5" t="s">
        <v>81</v>
      </c>
      <c r="C46" s="6">
        <v>63500</v>
      </c>
      <c r="D46" s="6">
        <v>63500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</row>
    <row r="47" spans="1:17">
      <c r="A47" s="12" t="s">
        <v>275</v>
      </c>
      <c r="B47" s="16" t="s">
        <v>348</v>
      </c>
      <c r="C47" s="9">
        <v>27787314</v>
      </c>
      <c r="D47" s="9">
        <v>12533995</v>
      </c>
      <c r="E47" s="9">
        <v>120000</v>
      </c>
      <c r="F47" s="9">
        <v>3747309</v>
      </c>
      <c r="G47" s="9">
        <v>0</v>
      </c>
      <c r="H47" s="9">
        <v>0</v>
      </c>
      <c r="I47" s="9">
        <v>10991106</v>
      </c>
      <c r="J47" s="9">
        <v>2000</v>
      </c>
      <c r="K47" s="9">
        <v>0</v>
      </c>
      <c r="L47" s="9">
        <v>0</v>
      </c>
      <c r="M47" s="9">
        <v>0</v>
      </c>
      <c r="N47" s="9">
        <v>81000</v>
      </c>
      <c r="O47" s="9">
        <v>0</v>
      </c>
      <c r="P47" s="9">
        <v>311904</v>
      </c>
      <c r="Q47" s="9">
        <v>0</v>
      </c>
    </row>
    <row r="48" spans="1:17">
      <c r="A48" s="12" t="s">
        <v>276</v>
      </c>
      <c r="B48" s="5" t="s">
        <v>82</v>
      </c>
      <c r="C48" s="6">
        <v>20000</v>
      </c>
      <c r="D48" s="6">
        <v>20000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</row>
    <row r="49" spans="1:17">
      <c r="A49" s="12" t="s">
        <v>277</v>
      </c>
      <c r="B49" s="16" t="s">
        <v>349</v>
      </c>
      <c r="C49" s="9">
        <v>20000</v>
      </c>
      <c r="D49" s="9">
        <v>20000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</row>
    <row r="50" spans="1:17" ht="25.5">
      <c r="A50" s="12" t="s">
        <v>278</v>
      </c>
      <c r="B50" s="5" t="s">
        <v>350</v>
      </c>
      <c r="C50" s="6">
        <v>115000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115000</v>
      </c>
      <c r="P50" s="6">
        <v>0</v>
      </c>
      <c r="Q50" s="6">
        <v>0</v>
      </c>
    </row>
    <row r="51" spans="1:17">
      <c r="A51" s="12" t="s">
        <v>279</v>
      </c>
      <c r="B51" s="5" t="s">
        <v>83</v>
      </c>
      <c r="C51" s="6">
        <v>115000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115000</v>
      </c>
      <c r="P51" s="6">
        <v>0</v>
      </c>
      <c r="Q51" s="6">
        <v>0</v>
      </c>
    </row>
    <row r="52" spans="1:17">
      <c r="A52" s="12" t="s">
        <v>280</v>
      </c>
      <c r="B52" s="16" t="s">
        <v>374</v>
      </c>
      <c r="C52" s="9">
        <v>115000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115000</v>
      </c>
      <c r="P52" s="9">
        <v>0</v>
      </c>
      <c r="Q52" s="9">
        <v>0</v>
      </c>
    </row>
    <row r="53" spans="1:17">
      <c r="A53" s="12" t="s">
        <v>281</v>
      </c>
      <c r="B53" s="16" t="s">
        <v>352</v>
      </c>
      <c r="C53" s="9">
        <v>378359887</v>
      </c>
      <c r="D53" s="9">
        <v>147528767</v>
      </c>
      <c r="E53" s="9">
        <v>120000</v>
      </c>
      <c r="F53" s="9">
        <v>3747309</v>
      </c>
      <c r="G53" s="9">
        <v>56294413</v>
      </c>
      <c r="H53" s="9">
        <v>0</v>
      </c>
      <c r="I53" s="9">
        <v>112047636</v>
      </c>
      <c r="J53" s="9">
        <v>2000</v>
      </c>
      <c r="K53" s="9">
        <v>11688800</v>
      </c>
      <c r="L53" s="9">
        <v>3209700</v>
      </c>
      <c r="M53" s="9">
        <v>4500</v>
      </c>
      <c r="N53" s="9">
        <v>81000</v>
      </c>
      <c r="O53" s="9">
        <v>115000</v>
      </c>
      <c r="P53" s="9">
        <v>311904</v>
      </c>
      <c r="Q53" s="9">
        <v>43208858</v>
      </c>
    </row>
    <row r="54" spans="1:17" ht="25.5">
      <c r="A54" s="12" t="s">
        <v>282</v>
      </c>
      <c r="B54" s="5" t="s">
        <v>87</v>
      </c>
      <c r="C54" s="6">
        <v>29800949</v>
      </c>
      <c r="D54" s="6">
        <v>0</v>
      </c>
      <c r="E54" s="6">
        <v>0</v>
      </c>
      <c r="F54" s="6">
        <v>0</v>
      </c>
      <c r="G54" s="6">
        <v>0</v>
      </c>
      <c r="H54" s="6">
        <v>29800949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</row>
    <row r="55" spans="1:17">
      <c r="A55" s="12" t="s">
        <v>283</v>
      </c>
      <c r="B55" s="5" t="s">
        <v>375</v>
      </c>
      <c r="C55" s="6">
        <v>29800949</v>
      </c>
      <c r="D55" s="6">
        <v>0</v>
      </c>
      <c r="E55" s="6">
        <v>0</v>
      </c>
      <c r="F55" s="6">
        <v>0</v>
      </c>
      <c r="G55" s="6">
        <v>0</v>
      </c>
      <c r="H55" s="6">
        <v>29800949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</row>
    <row r="56" spans="1:17" ht="25.5">
      <c r="A56" s="12" t="s">
        <v>284</v>
      </c>
      <c r="B56" s="5" t="s">
        <v>88</v>
      </c>
      <c r="C56" s="6">
        <v>1883274</v>
      </c>
      <c r="D56" s="6">
        <v>0</v>
      </c>
      <c r="E56" s="6">
        <v>0</v>
      </c>
      <c r="F56" s="6">
        <v>0</v>
      </c>
      <c r="G56" s="6">
        <v>1883274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</row>
    <row r="57" spans="1:17">
      <c r="A57" s="12" t="s">
        <v>285</v>
      </c>
      <c r="B57" s="5" t="s">
        <v>376</v>
      </c>
      <c r="C57" s="6">
        <v>31684223</v>
      </c>
      <c r="D57" s="6">
        <v>0</v>
      </c>
      <c r="E57" s="6">
        <v>0</v>
      </c>
      <c r="F57" s="6">
        <v>0</v>
      </c>
      <c r="G57" s="6">
        <v>1883274</v>
      </c>
      <c r="H57" s="6">
        <v>29800949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</row>
    <row r="58" spans="1:17">
      <c r="A58" s="12" t="s">
        <v>286</v>
      </c>
      <c r="B58" s="16" t="s">
        <v>377</v>
      </c>
      <c r="C58" s="9">
        <v>31684223</v>
      </c>
      <c r="D58" s="9">
        <v>0</v>
      </c>
      <c r="E58" s="9">
        <v>0</v>
      </c>
      <c r="F58" s="9">
        <v>0</v>
      </c>
      <c r="G58" s="9">
        <v>1883274</v>
      </c>
      <c r="H58" s="9">
        <v>29800949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</row>
    <row r="59" spans="1:17">
      <c r="A59" s="12" t="s">
        <v>287</v>
      </c>
      <c r="B59" s="16" t="s">
        <v>378</v>
      </c>
      <c r="C59" s="9">
        <v>410044110</v>
      </c>
      <c r="D59" s="9">
        <v>147528767</v>
      </c>
      <c r="E59" s="9">
        <v>120000</v>
      </c>
      <c r="F59" s="9">
        <v>3747309</v>
      </c>
      <c r="G59" s="9">
        <v>58177687</v>
      </c>
      <c r="H59" s="9">
        <v>29800949</v>
      </c>
      <c r="I59" s="9">
        <v>112047636</v>
      </c>
      <c r="J59" s="9">
        <v>2000</v>
      </c>
      <c r="K59" s="9">
        <v>11688800</v>
      </c>
      <c r="L59" s="9">
        <v>3209700</v>
      </c>
      <c r="M59" s="9">
        <v>4500</v>
      </c>
      <c r="N59" s="9">
        <v>81000</v>
      </c>
      <c r="O59" s="9">
        <v>115000</v>
      </c>
      <c r="P59" s="9">
        <v>311904</v>
      </c>
      <c r="Q59" s="9">
        <v>43208858</v>
      </c>
    </row>
  </sheetData>
  <mergeCells count="4">
    <mergeCell ref="N1:Q1"/>
    <mergeCell ref="J1:M1"/>
    <mergeCell ref="F1:I1"/>
    <mergeCell ref="A1:E1"/>
  </mergeCells>
  <pageMargins left="0.74803149606299213" right="0.74803149606299213" top="0.98425196850393704" bottom="0.98425196850393704" header="0.51181102362204722" footer="0.51181102362204722"/>
  <pageSetup paperSize="8" scale="61" orientation="portrait" horizontalDpi="300" verticalDpi="300" r:id="rId1"/>
  <headerFooter alignWithMargins="0"/>
  <colBreaks count="1" manualBreakCount="1">
    <brk id="5" max="58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E70"/>
  <sheetViews>
    <sheetView workbookViewId="0">
      <selection activeCell="A4" sqref="A1:A4"/>
    </sheetView>
  </sheetViews>
  <sheetFormatPr defaultRowHeight="12.75"/>
  <cols>
    <col min="1" max="1" width="8.140625" customWidth="1"/>
    <col min="2" max="2" width="35.85546875" customWidth="1"/>
    <col min="3" max="3" width="16.42578125" customWidth="1"/>
    <col min="4" max="4" width="17.7109375" customWidth="1"/>
    <col min="5" max="5" width="16.42578125" customWidth="1"/>
  </cols>
  <sheetData>
    <row r="1" spans="1:5" s="1" customFormat="1" ht="21.75" customHeight="1">
      <c r="A1" s="29" t="s">
        <v>130</v>
      </c>
      <c r="B1" s="32"/>
      <c r="C1" s="32"/>
      <c r="D1" s="32"/>
      <c r="E1" s="33"/>
    </row>
    <row r="2" spans="1:5" s="1" customFormat="1" ht="30">
      <c r="A2" s="10"/>
      <c r="B2" s="10" t="s">
        <v>1</v>
      </c>
      <c r="C2" s="10" t="s">
        <v>131</v>
      </c>
      <c r="D2" s="10" t="s">
        <v>132</v>
      </c>
      <c r="E2" s="10" t="s">
        <v>133</v>
      </c>
    </row>
    <row r="3" spans="1:5" s="1" customFormat="1" ht="15">
      <c r="A3" s="3"/>
      <c r="B3" s="3"/>
      <c r="C3" s="3"/>
      <c r="D3" s="3"/>
      <c r="E3" s="3"/>
    </row>
    <row r="4" spans="1:5" s="1" customFormat="1">
      <c r="A4" s="12" t="s">
        <v>231</v>
      </c>
      <c r="B4" s="5" t="s">
        <v>134</v>
      </c>
      <c r="C4" s="6">
        <v>0</v>
      </c>
      <c r="D4" s="6">
        <v>0</v>
      </c>
      <c r="E4" s="6">
        <v>2022141</v>
      </c>
    </row>
    <row r="5" spans="1:5" ht="25.5">
      <c r="A5" s="12" t="s">
        <v>232</v>
      </c>
      <c r="B5" s="8" t="s">
        <v>135</v>
      </c>
      <c r="C5" s="9">
        <v>0</v>
      </c>
      <c r="D5" s="9">
        <v>0</v>
      </c>
      <c r="E5" s="9">
        <v>2022141</v>
      </c>
    </row>
    <row r="6" spans="1:5" ht="25.5">
      <c r="A6" s="12" t="s">
        <v>233</v>
      </c>
      <c r="B6" s="5" t="s">
        <v>136</v>
      </c>
      <c r="C6" s="6">
        <v>319623111</v>
      </c>
      <c r="D6" s="6">
        <v>0</v>
      </c>
      <c r="E6" s="6">
        <v>317137431</v>
      </c>
    </row>
    <row r="7" spans="1:5" ht="25.5">
      <c r="A7" s="12" t="s">
        <v>234</v>
      </c>
      <c r="B7" s="5" t="s">
        <v>137</v>
      </c>
      <c r="C7" s="6">
        <v>53476038</v>
      </c>
      <c r="D7" s="6">
        <v>0</v>
      </c>
      <c r="E7" s="6">
        <v>58707207</v>
      </c>
    </row>
    <row r="8" spans="1:5">
      <c r="A8" s="12" t="s">
        <v>235</v>
      </c>
      <c r="B8" s="5" t="s">
        <v>138</v>
      </c>
      <c r="C8" s="6">
        <v>4085248</v>
      </c>
      <c r="D8" s="6">
        <v>0</v>
      </c>
      <c r="E8" s="6">
        <v>5760476</v>
      </c>
    </row>
    <row r="9" spans="1:5" ht="25.5">
      <c r="A9" s="12" t="s">
        <v>236</v>
      </c>
      <c r="B9" s="8" t="s">
        <v>139</v>
      </c>
      <c r="C9" s="9">
        <v>377184397</v>
      </c>
      <c r="D9" s="9">
        <v>0</v>
      </c>
      <c r="E9" s="9">
        <v>381605114</v>
      </c>
    </row>
    <row r="10" spans="1:5" ht="25.5">
      <c r="A10" s="12" t="s">
        <v>237</v>
      </c>
      <c r="B10" s="5" t="s">
        <v>140</v>
      </c>
      <c r="C10" s="6">
        <v>27543434</v>
      </c>
      <c r="D10" s="6">
        <v>0</v>
      </c>
      <c r="E10" s="6">
        <v>24360000</v>
      </c>
    </row>
    <row r="11" spans="1:5" ht="25.5">
      <c r="A11" s="12" t="s">
        <v>238</v>
      </c>
      <c r="B11" s="5" t="s">
        <v>141</v>
      </c>
      <c r="C11" s="6">
        <v>27543434</v>
      </c>
      <c r="D11" s="6">
        <v>0</v>
      </c>
      <c r="E11" s="6">
        <v>24360000</v>
      </c>
    </row>
    <row r="12" spans="1:5" ht="25.5">
      <c r="A12" s="12" t="s">
        <v>239</v>
      </c>
      <c r="B12" s="8" t="s">
        <v>142</v>
      </c>
      <c r="C12" s="9">
        <v>27543434</v>
      </c>
      <c r="D12" s="9">
        <v>0</v>
      </c>
      <c r="E12" s="9">
        <v>24360000</v>
      </c>
    </row>
    <row r="13" spans="1:5" ht="38.25">
      <c r="A13" s="12" t="s">
        <v>240</v>
      </c>
      <c r="B13" s="8" t="s">
        <v>143</v>
      </c>
      <c r="C13" s="9">
        <v>404727831</v>
      </c>
      <c r="D13" s="9">
        <v>0</v>
      </c>
      <c r="E13" s="9">
        <v>407987255</v>
      </c>
    </row>
    <row r="14" spans="1:5">
      <c r="A14" s="12" t="s">
        <v>241</v>
      </c>
      <c r="B14" s="5" t="s">
        <v>144</v>
      </c>
      <c r="C14" s="6">
        <v>2336463</v>
      </c>
      <c r="D14" s="6">
        <v>0</v>
      </c>
      <c r="E14" s="6">
        <v>4741676</v>
      </c>
    </row>
    <row r="15" spans="1:5">
      <c r="A15" s="12" t="s">
        <v>242</v>
      </c>
      <c r="B15" s="5" t="s">
        <v>145</v>
      </c>
      <c r="C15" s="6">
        <v>271200</v>
      </c>
      <c r="D15" s="6">
        <v>0</v>
      </c>
      <c r="E15" s="6">
        <v>525000</v>
      </c>
    </row>
    <row r="16" spans="1:5">
      <c r="A16" s="12" t="s">
        <v>243</v>
      </c>
      <c r="B16" s="8" t="s">
        <v>146</v>
      </c>
      <c r="C16" s="9">
        <v>2607663</v>
      </c>
      <c r="D16" s="9">
        <v>0</v>
      </c>
      <c r="E16" s="9">
        <v>5266676</v>
      </c>
    </row>
    <row r="17" spans="1:5" ht="25.5">
      <c r="A17" s="12" t="s">
        <v>244</v>
      </c>
      <c r="B17" s="8" t="s">
        <v>147</v>
      </c>
      <c r="C17" s="9">
        <v>2607663</v>
      </c>
      <c r="D17" s="9">
        <v>0</v>
      </c>
      <c r="E17" s="9">
        <v>5266676</v>
      </c>
    </row>
    <row r="18" spans="1:5">
      <c r="A18" s="12" t="s">
        <v>245</v>
      </c>
      <c r="B18" s="5" t="s">
        <v>148</v>
      </c>
      <c r="C18" s="6">
        <v>73160</v>
      </c>
      <c r="D18" s="6">
        <v>0</v>
      </c>
      <c r="E18" s="6">
        <v>198725</v>
      </c>
    </row>
    <row r="19" spans="1:5" ht="25.5">
      <c r="A19" s="12" t="s">
        <v>246</v>
      </c>
      <c r="B19" s="8" t="s">
        <v>149</v>
      </c>
      <c r="C19" s="9">
        <v>73160</v>
      </c>
      <c r="D19" s="9">
        <v>0</v>
      </c>
      <c r="E19" s="9">
        <v>198725</v>
      </c>
    </row>
    <row r="20" spans="1:5">
      <c r="A20" s="12" t="s">
        <v>247</v>
      </c>
      <c r="B20" s="5" t="s">
        <v>150</v>
      </c>
      <c r="C20" s="6">
        <v>24007740</v>
      </c>
      <c r="D20" s="6">
        <v>0</v>
      </c>
      <c r="E20" s="6">
        <v>171958165</v>
      </c>
    </row>
    <row r="21" spans="1:5">
      <c r="A21" s="12" t="s">
        <v>248</v>
      </c>
      <c r="B21" s="8" t="s">
        <v>151</v>
      </c>
      <c r="C21" s="9">
        <v>24007740</v>
      </c>
      <c r="D21" s="9">
        <v>0</v>
      </c>
      <c r="E21" s="9">
        <v>171958165</v>
      </c>
    </row>
    <row r="22" spans="1:5">
      <c r="A22" s="12" t="s">
        <v>249</v>
      </c>
      <c r="B22" s="8" t="s">
        <v>152</v>
      </c>
      <c r="C22" s="9">
        <v>24080900</v>
      </c>
      <c r="D22" s="9">
        <v>0</v>
      </c>
      <c r="E22" s="9">
        <v>172156890</v>
      </c>
    </row>
    <row r="23" spans="1:5" ht="38.25">
      <c r="A23" s="12" t="s">
        <v>250</v>
      </c>
      <c r="B23" s="5" t="s">
        <v>153</v>
      </c>
      <c r="C23" s="6">
        <v>4624300</v>
      </c>
      <c r="D23" s="6">
        <v>0</v>
      </c>
      <c r="E23" s="6">
        <v>18620724</v>
      </c>
    </row>
    <row r="24" spans="1:5" ht="25.5">
      <c r="A24" s="12" t="s">
        <v>251</v>
      </c>
      <c r="B24" s="5" t="s">
        <v>154</v>
      </c>
      <c r="C24" s="6">
        <v>81</v>
      </c>
      <c r="D24" s="6">
        <v>0</v>
      </c>
      <c r="E24" s="6">
        <v>0</v>
      </c>
    </row>
    <row r="25" spans="1:5" ht="38.25">
      <c r="A25" s="12" t="s">
        <v>252</v>
      </c>
      <c r="B25" s="5" t="s">
        <v>155</v>
      </c>
      <c r="C25" s="6">
        <v>996497</v>
      </c>
      <c r="D25" s="6">
        <v>0</v>
      </c>
      <c r="E25" s="6">
        <v>754612</v>
      </c>
    </row>
    <row r="26" spans="1:5" ht="38.25">
      <c r="A26" s="12" t="s">
        <v>253</v>
      </c>
      <c r="B26" s="5" t="s">
        <v>156</v>
      </c>
      <c r="C26" s="6">
        <v>3451009</v>
      </c>
      <c r="D26" s="6">
        <v>0</v>
      </c>
      <c r="E26" s="6">
        <v>17397108</v>
      </c>
    </row>
    <row r="27" spans="1:5" ht="38.25">
      <c r="A27" s="12" t="s">
        <v>254</v>
      </c>
      <c r="B27" s="5" t="s">
        <v>157</v>
      </c>
      <c r="C27" s="6">
        <v>176713</v>
      </c>
      <c r="D27" s="6">
        <v>0</v>
      </c>
      <c r="E27" s="6">
        <v>469004</v>
      </c>
    </row>
    <row r="28" spans="1:5" ht="38.25">
      <c r="A28" s="12" t="s">
        <v>255</v>
      </c>
      <c r="B28" s="5" t="s">
        <v>158</v>
      </c>
      <c r="C28" s="6">
        <v>11550807</v>
      </c>
      <c r="D28" s="6">
        <v>0</v>
      </c>
      <c r="E28" s="6">
        <v>12486964</v>
      </c>
    </row>
    <row r="29" spans="1:5" ht="63.75">
      <c r="A29" s="12" t="s">
        <v>256</v>
      </c>
      <c r="B29" s="5" t="s">
        <v>159</v>
      </c>
      <c r="C29" s="6">
        <v>5138139</v>
      </c>
      <c r="D29" s="6">
        <v>0</v>
      </c>
      <c r="E29" s="6">
        <v>9112305</v>
      </c>
    </row>
    <row r="30" spans="1:5" ht="38.25">
      <c r="A30" s="12" t="s">
        <v>257</v>
      </c>
      <c r="B30" s="5" t="s">
        <v>160</v>
      </c>
      <c r="C30" s="6">
        <v>3898500</v>
      </c>
      <c r="D30" s="6">
        <v>0</v>
      </c>
      <c r="E30" s="6">
        <v>2713083</v>
      </c>
    </row>
    <row r="31" spans="1:5" ht="25.5">
      <c r="A31" s="12" t="s">
        <v>258</v>
      </c>
      <c r="B31" s="5" t="s">
        <v>161</v>
      </c>
      <c r="C31" s="6">
        <v>104978</v>
      </c>
      <c r="D31" s="6">
        <v>0</v>
      </c>
      <c r="E31" s="6">
        <v>103346</v>
      </c>
    </row>
    <row r="32" spans="1:5" ht="38.25">
      <c r="A32" s="12" t="s">
        <v>259</v>
      </c>
      <c r="B32" s="5" t="s">
        <v>162</v>
      </c>
      <c r="C32" s="6">
        <v>2409190</v>
      </c>
      <c r="D32" s="6">
        <v>0</v>
      </c>
      <c r="E32" s="6">
        <v>558229</v>
      </c>
    </row>
    <row r="33" spans="1:5" ht="38.25">
      <c r="A33" s="12" t="s">
        <v>260</v>
      </c>
      <c r="B33" s="5" t="s">
        <v>163</v>
      </c>
      <c r="C33" s="6">
        <v>0</v>
      </c>
      <c r="D33" s="6">
        <v>0</v>
      </c>
      <c r="E33" s="6">
        <v>1</v>
      </c>
    </row>
    <row r="34" spans="1:5" ht="25.5">
      <c r="A34" s="12" t="s">
        <v>261</v>
      </c>
      <c r="B34" s="8" t="s">
        <v>164</v>
      </c>
      <c r="C34" s="9">
        <v>16175107</v>
      </c>
      <c r="D34" s="9">
        <v>0</v>
      </c>
      <c r="E34" s="9">
        <v>31107688</v>
      </c>
    </row>
    <row r="35" spans="1:5" ht="25.5">
      <c r="A35" s="12" t="s">
        <v>262</v>
      </c>
      <c r="B35" s="5" t="s">
        <v>165</v>
      </c>
      <c r="C35" s="6">
        <v>80000</v>
      </c>
      <c r="D35" s="6">
        <v>0</v>
      </c>
      <c r="E35" s="6">
        <v>117600</v>
      </c>
    </row>
    <row r="36" spans="1:5" ht="25.5">
      <c r="A36" s="12" t="s">
        <v>263</v>
      </c>
      <c r="B36" s="5" t="s">
        <v>166</v>
      </c>
      <c r="C36" s="6">
        <v>0</v>
      </c>
      <c r="D36" s="6">
        <v>0</v>
      </c>
      <c r="E36" s="6">
        <v>117600</v>
      </c>
    </row>
    <row r="37" spans="1:5" ht="25.5">
      <c r="A37" s="12" t="s">
        <v>264</v>
      </c>
      <c r="B37" s="5" t="s">
        <v>167</v>
      </c>
      <c r="C37" s="6">
        <v>80000</v>
      </c>
      <c r="D37" s="6">
        <v>0</v>
      </c>
      <c r="E37" s="6">
        <v>0</v>
      </c>
    </row>
    <row r="38" spans="1:5">
      <c r="A38" s="12" t="s">
        <v>265</v>
      </c>
      <c r="B38" s="5" t="s">
        <v>168</v>
      </c>
      <c r="C38" s="6">
        <v>130000</v>
      </c>
      <c r="D38" s="6">
        <v>0</v>
      </c>
      <c r="E38" s="6">
        <v>230000</v>
      </c>
    </row>
    <row r="39" spans="1:5" ht="25.5">
      <c r="A39" s="12" t="s">
        <v>266</v>
      </c>
      <c r="B39" s="8" t="s">
        <v>169</v>
      </c>
      <c r="C39" s="9">
        <v>210000</v>
      </c>
      <c r="D39" s="9">
        <v>0</v>
      </c>
      <c r="E39" s="9">
        <v>347600</v>
      </c>
    </row>
    <row r="40" spans="1:5">
      <c r="A40" s="12" t="s">
        <v>267</v>
      </c>
      <c r="B40" s="8" t="s">
        <v>170</v>
      </c>
      <c r="C40" s="9">
        <v>16385107</v>
      </c>
      <c r="D40" s="9">
        <v>0</v>
      </c>
      <c r="E40" s="9">
        <v>31455288</v>
      </c>
    </row>
    <row r="41" spans="1:5" ht="25.5">
      <c r="A41" s="12" t="s">
        <v>268</v>
      </c>
      <c r="B41" s="5" t="s">
        <v>171</v>
      </c>
      <c r="C41" s="6">
        <v>11096</v>
      </c>
      <c r="D41" s="6">
        <v>0</v>
      </c>
      <c r="E41" s="6">
        <v>0</v>
      </c>
    </row>
    <row r="42" spans="1:5" ht="38.25">
      <c r="A42" s="12" t="s">
        <v>269</v>
      </c>
      <c r="B42" s="8" t="s">
        <v>172</v>
      </c>
      <c r="C42" s="9">
        <v>11096</v>
      </c>
      <c r="D42" s="9">
        <v>0</v>
      </c>
      <c r="E42" s="9">
        <v>0</v>
      </c>
    </row>
    <row r="43" spans="1:5" ht="25.5">
      <c r="A43" s="12" t="s">
        <v>270</v>
      </c>
      <c r="B43" s="5" t="s">
        <v>173</v>
      </c>
      <c r="C43" s="6">
        <v>0</v>
      </c>
      <c r="D43" s="6">
        <v>0</v>
      </c>
      <c r="E43" s="6">
        <v>-230000</v>
      </c>
    </row>
    <row r="44" spans="1:5" ht="25.5">
      <c r="A44" s="12" t="s">
        <v>271</v>
      </c>
      <c r="B44" s="8" t="s">
        <v>174</v>
      </c>
      <c r="C44" s="9">
        <v>0</v>
      </c>
      <c r="D44" s="9">
        <v>0</v>
      </c>
      <c r="E44" s="9">
        <v>-230000</v>
      </c>
    </row>
    <row r="45" spans="1:5" ht="25.5">
      <c r="A45" s="12" t="s">
        <v>272</v>
      </c>
      <c r="B45" s="5" t="s">
        <v>175</v>
      </c>
      <c r="C45" s="6">
        <v>289732</v>
      </c>
      <c r="D45" s="6">
        <v>0</v>
      </c>
      <c r="E45" s="6">
        <v>250000</v>
      </c>
    </row>
    <row r="46" spans="1:5" ht="25.5">
      <c r="A46" s="12" t="s">
        <v>273</v>
      </c>
      <c r="B46" s="8" t="s">
        <v>176</v>
      </c>
      <c r="C46" s="9">
        <v>289732</v>
      </c>
      <c r="D46" s="9">
        <v>0</v>
      </c>
      <c r="E46" s="9">
        <v>250000</v>
      </c>
    </row>
    <row r="47" spans="1:5" ht="25.5">
      <c r="A47" s="12" t="s">
        <v>274</v>
      </c>
      <c r="B47" s="8" t="s">
        <v>177</v>
      </c>
      <c r="C47" s="9">
        <v>300828</v>
      </c>
      <c r="D47" s="9">
        <v>0</v>
      </c>
      <c r="E47" s="9">
        <v>20000</v>
      </c>
    </row>
    <row r="48" spans="1:5" ht="25.5">
      <c r="A48" s="12" t="s">
        <v>275</v>
      </c>
      <c r="B48" s="8" t="s">
        <v>178</v>
      </c>
      <c r="C48" s="9">
        <v>448102329</v>
      </c>
      <c r="D48" s="9">
        <v>0</v>
      </c>
      <c r="E48" s="9">
        <v>616886109</v>
      </c>
    </row>
    <row r="49" spans="1:5">
      <c r="A49" s="12" t="s">
        <v>276</v>
      </c>
      <c r="B49" s="5" t="s">
        <v>179</v>
      </c>
      <c r="C49" s="6">
        <v>546214086</v>
      </c>
      <c r="D49" s="6">
        <v>0</v>
      </c>
      <c r="E49" s="6">
        <v>546214086</v>
      </c>
    </row>
    <row r="50" spans="1:5" ht="38.25">
      <c r="A50" s="12" t="s">
        <v>277</v>
      </c>
      <c r="B50" s="5" t="s">
        <v>180</v>
      </c>
      <c r="C50" s="6">
        <v>19015559</v>
      </c>
      <c r="D50" s="6">
        <v>0</v>
      </c>
      <c r="E50" s="6">
        <v>19015559</v>
      </c>
    </row>
    <row r="51" spans="1:5" ht="38.25">
      <c r="A51" s="12" t="s">
        <v>278</v>
      </c>
      <c r="B51" s="8" t="s">
        <v>181</v>
      </c>
      <c r="C51" s="9">
        <v>19015559</v>
      </c>
      <c r="D51" s="9">
        <v>0</v>
      </c>
      <c r="E51" s="9">
        <v>19015559</v>
      </c>
    </row>
    <row r="52" spans="1:5">
      <c r="A52" s="12" t="s">
        <v>279</v>
      </c>
      <c r="B52" s="5" t="s">
        <v>182</v>
      </c>
      <c r="C52" s="6">
        <v>-150877290</v>
      </c>
      <c r="D52" s="6">
        <v>0</v>
      </c>
      <c r="E52" s="6">
        <v>-141981944</v>
      </c>
    </row>
    <row r="53" spans="1:5">
      <c r="A53" s="12" t="s">
        <v>280</v>
      </c>
      <c r="B53" s="5" t="s">
        <v>183</v>
      </c>
      <c r="C53" s="6">
        <v>8895346</v>
      </c>
      <c r="D53" s="6">
        <v>0</v>
      </c>
      <c r="E53" s="6">
        <v>43380978</v>
      </c>
    </row>
    <row r="54" spans="1:5">
      <c r="A54" s="12" t="s">
        <v>281</v>
      </c>
      <c r="B54" s="8" t="s">
        <v>184</v>
      </c>
      <c r="C54" s="9">
        <v>423247701</v>
      </c>
      <c r="D54" s="9">
        <v>0</v>
      </c>
      <c r="E54" s="9">
        <v>466628679</v>
      </c>
    </row>
    <row r="55" spans="1:5" ht="25.5">
      <c r="A55" s="12" t="s">
        <v>282</v>
      </c>
      <c r="B55" s="5" t="s">
        <v>185</v>
      </c>
      <c r="C55" s="6">
        <v>0</v>
      </c>
      <c r="D55" s="6">
        <v>0</v>
      </c>
      <c r="E55" s="6">
        <v>383000</v>
      </c>
    </row>
    <row r="56" spans="1:5" ht="25.5">
      <c r="A56" s="12" t="s">
        <v>283</v>
      </c>
      <c r="B56" s="5" t="s">
        <v>186</v>
      </c>
      <c r="C56" s="6">
        <v>6773773</v>
      </c>
      <c r="D56" s="6">
        <v>0</v>
      </c>
      <c r="E56" s="6">
        <v>422498</v>
      </c>
    </row>
    <row r="57" spans="1:5" ht="38.25">
      <c r="A57" s="12" t="s">
        <v>284</v>
      </c>
      <c r="B57" s="5" t="s">
        <v>187</v>
      </c>
      <c r="C57" s="6">
        <v>660000</v>
      </c>
      <c r="D57" s="6">
        <v>0</v>
      </c>
      <c r="E57" s="6">
        <v>0</v>
      </c>
    </row>
    <row r="58" spans="1:5" ht="25.5">
      <c r="A58" s="12" t="s">
        <v>285</v>
      </c>
      <c r="B58" s="5" t="s">
        <v>188</v>
      </c>
      <c r="C58" s="6">
        <v>3631800</v>
      </c>
      <c r="D58" s="6">
        <v>0</v>
      </c>
      <c r="E58" s="6">
        <v>1397000</v>
      </c>
    </row>
    <row r="59" spans="1:5" ht="25.5">
      <c r="A59" s="12" t="s">
        <v>286</v>
      </c>
      <c r="B59" s="8" t="s">
        <v>189</v>
      </c>
      <c r="C59" s="9">
        <v>11065573</v>
      </c>
      <c r="D59" s="9">
        <v>0</v>
      </c>
      <c r="E59" s="9">
        <v>2202498</v>
      </c>
    </row>
    <row r="60" spans="1:5" ht="38.25">
      <c r="A60" s="12" t="s">
        <v>287</v>
      </c>
      <c r="B60" s="5" t="s">
        <v>190</v>
      </c>
      <c r="C60" s="6">
        <v>1818525</v>
      </c>
      <c r="D60" s="6">
        <v>0</v>
      </c>
      <c r="E60" s="6">
        <v>1883274</v>
      </c>
    </row>
    <row r="61" spans="1:5" ht="51">
      <c r="A61" s="12" t="s">
        <v>288</v>
      </c>
      <c r="B61" s="5" t="s">
        <v>191</v>
      </c>
      <c r="C61" s="6">
        <v>1818525</v>
      </c>
      <c r="D61" s="6">
        <v>0</v>
      </c>
      <c r="E61" s="6">
        <v>1883274</v>
      </c>
    </row>
    <row r="62" spans="1:5" ht="38.25">
      <c r="A62" s="12" t="s">
        <v>289</v>
      </c>
      <c r="B62" s="8" t="s">
        <v>192</v>
      </c>
      <c r="C62" s="9">
        <v>1818525</v>
      </c>
      <c r="D62" s="9">
        <v>0</v>
      </c>
      <c r="E62" s="9">
        <v>1883274</v>
      </c>
    </row>
    <row r="63" spans="1:5">
      <c r="A63" s="12" t="s">
        <v>290</v>
      </c>
      <c r="B63" s="5" t="s">
        <v>193</v>
      </c>
      <c r="C63" s="6">
        <v>3170600</v>
      </c>
      <c r="D63" s="6">
        <v>0</v>
      </c>
      <c r="E63" s="6">
        <v>4196721</v>
      </c>
    </row>
    <row r="64" spans="1:5" ht="25.5">
      <c r="A64" s="12" t="s">
        <v>291</v>
      </c>
      <c r="B64" s="5" t="s">
        <v>194</v>
      </c>
      <c r="C64" s="6">
        <v>317229</v>
      </c>
      <c r="D64" s="6">
        <v>0</v>
      </c>
      <c r="E64" s="6">
        <v>633029</v>
      </c>
    </row>
    <row r="65" spans="1:5" ht="25.5">
      <c r="A65" s="12" t="s">
        <v>292</v>
      </c>
      <c r="B65" s="8" t="s">
        <v>195</v>
      </c>
      <c r="C65" s="9">
        <v>3487829</v>
      </c>
      <c r="D65" s="9">
        <v>0</v>
      </c>
      <c r="E65" s="9">
        <v>4829750</v>
      </c>
    </row>
    <row r="66" spans="1:5" ht="25.5">
      <c r="A66" s="12" t="s">
        <v>293</v>
      </c>
      <c r="B66" s="8" t="s">
        <v>196</v>
      </c>
      <c r="C66" s="9">
        <v>16371927</v>
      </c>
      <c r="D66" s="9">
        <v>0</v>
      </c>
      <c r="E66" s="9">
        <v>8915522</v>
      </c>
    </row>
    <row r="67" spans="1:5" ht="25.5">
      <c r="A67" s="12" t="s">
        <v>294</v>
      </c>
      <c r="B67" s="5" t="s">
        <v>197</v>
      </c>
      <c r="C67" s="6">
        <v>8482701</v>
      </c>
      <c r="D67" s="6">
        <v>0</v>
      </c>
      <c r="E67" s="6">
        <v>8417294</v>
      </c>
    </row>
    <row r="68" spans="1:5" ht="25.5">
      <c r="A68" s="12" t="s">
        <v>295</v>
      </c>
      <c r="B68" s="5" t="s">
        <v>198</v>
      </c>
      <c r="C68" s="6">
        <v>0</v>
      </c>
      <c r="D68" s="6">
        <v>0</v>
      </c>
      <c r="E68" s="6">
        <v>132924614</v>
      </c>
    </row>
    <row r="69" spans="1:5" ht="25.5">
      <c r="A69" s="12" t="s">
        <v>296</v>
      </c>
      <c r="B69" s="8" t="s">
        <v>199</v>
      </c>
      <c r="C69" s="9">
        <v>8482701</v>
      </c>
      <c r="D69" s="9">
        <v>0</v>
      </c>
      <c r="E69" s="9">
        <v>141341908</v>
      </c>
    </row>
    <row r="70" spans="1:5">
      <c r="A70" s="12" t="s">
        <v>297</v>
      </c>
      <c r="B70" s="8" t="s">
        <v>200</v>
      </c>
      <c r="C70" s="9">
        <v>448102329</v>
      </c>
      <c r="D70" s="9">
        <v>0</v>
      </c>
      <c r="E70" s="9">
        <v>616886109</v>
      </c>
    </row>
  </sheetData>
  <mergeCells count="1">
    <mergeCell ref="A1:E1"/>
  </mergeCells>
  <pageMargins left="0.75" right="0.75" top="1" bottom="1" header="0.5" footer="0.5"/>
  <pageSetup scale="61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B4" sqref="B1:B4"/>
    </sheetView>
  </sheetViews>
  <sheetFormatPr defaultRowHeight="12.75"/>
  <cols>
    <col min="1" max="1" width="8.140625" customWidth="1"/>
    <col min="2" max="2" width="41" customWidth="1"/>
    <col min="3" max="3" width="14.28515625" customWidth="1"/>
    <col min="4" max="4" width="15" customWidth="1"/>
    <col min="5" max="5" width="17.28515625" customWidth="1"/>
  </cols>
  <sheetData>
    <row r="1" spans="1:5" ht="22.5" customHeight="1">
      <c r="A1" s="29" t="s">
        <v>225</v>
      </c>
      <c r="B1" s="30"/>
      <c r="C1" s="30"/>
      <c r="D1" s="30"/>
      <c r="E1" s="31"/>
    </row>
    <row r="2" spans="1:5" ht="30">
      <c r="A2" s="10"/>
      <c r="B2" s="10" t="s">
        <v>1</v>
      </c>
      <c r="C2" s="10" t="s">
        <v>131</v>
      </c>
      <c r="D2" s="10" t="s">
        <v>132</v>
      </c>
      <c r="E2" s="10" t="s">
        <v>133</v>
      </c>
    </row>
    <row r="3" spans="1:5" ht="15">
      <c r="A3" s="3"/>
      <c r="B3" s="3"/>
      <c r="C3" s="3"/>
      <c r="D3" s="3"/>
      <c r="E3" s="3"/>
    </row>
    <row r="4" spans="1:5">
      <c r="A4" s="12" t="s">
        <v>231</v>
      </c>
      <c r="B4" s="5" t="s">
        <v>201</v>
      </c>
      <c r="C4" s="6">
        <v>31969098</v>
      </c>
      <c r="D4" s="6">
        <v>0</v>
      </c>
      <c r="E4" s="6">
        <v>53682964</v>
      </c>
    </row>
    <row r="5" spans="1:5" ht="25.5">
      <c r="A5" s="12" t="s">
        <v>232</v>
      </c>
      <c r="B5" s="5" t="s">
        <v>202</v>
      </c>
      <c r="C5" s="6">
        <v>19099468</v>
      </c>
      <c r="D5" s="6">
        <v>0</v>
      </c>
      <c r="E5" s="6">
        <v>22862382</v>
      </c>
    </row>
    <row r="6" spans="1:5" ht="25.5">
      <c r="A6" s="12" t="s">
        <v>233</v>
      </c>
      <c r="B6" s="5" t="s">
        <v>203</v>
      </c>
      <c r="C6" s="6">
        <v>4056836</v>
      </c>
      <c r="D6" s="6">
        <v>0</v>
      </c>
      <c r="E6" s="6">
        <v>1991281</v>
      </c>
    </row>
    <row r="7" spans="1:5" ht="25.5">
      <c r="A7" s="12" t="s">
        <v>234</v>
      </c>
      <c r="B7" s="16" t="s">
        <v>358</v>
      </c>
      <c r="C7" s="9">
        <v>55125402</v>
      </c>
      <c r="D7" s="9">
        <v>0</v>
      </c>
      <c r="E7" s="9">
        <v>78536627</v>
      </c>
    </row>
    <row r="8" spans="1:5" ht="25.5">
      <c r="A8" s="12" t="s">
        <v>235</v>
      </c>
      <c r="B8" s="5" t="s">
        <v>204</v>
      </c>
      <c r="C8" s="6">
        <v>1200</v>
      </c>
      <c r="D8" s="6">
        <v>0</v>
      </c>
      <c r="E8" s="6">
        <v>0</v>
      </c>
    </row>
    <row r="9" spans="1:5">
      <c r="A9" s="12" t="s">
        <v>236</v>
      </c>
      <c r="B9" s="16" t="s">
        <v>359</v>
      </c>
      <c r="C9" s="9">
        <v>1200</v>
      </c>
      <c r="D9" s="9">
        <v>0</v>
      </c>
      <c r="E9" s="9">
        <v>0</v>
      </c>
    </row>
    <row r="10" spans="1:5" ht="25.5">
      <c r="A10" s="12" t="s">
        <v>237</v>
      </c>
      <c r="B10" s="5" t="s">
        <v>205</v>
      </c>
      <c r="C10" s="6">
        <v>51830165</v>
      </c>
      <c r="D10" s="6">
        <v>0</v>
      </c>
      <c r="E10" s="6">
        <v>55736413</v>
      </c>
    </row>
    <row r="11" spans="1:5" ht="25.5">
      <c r="A11" s="12" t="s">
        <v>238</v>
      </c>
      <c r="B11" s="5" t="s">
        <v>206</v>
      </c>
      <c r="C11" s="6">
        <v>109239227</v>
      </c>
      <c r="D11" s="6">
        <v>0</v>
      </c>
      <c r="E11" s="6">
        <v>110823737</v>
      </c>
    </row>
    <row r="12" spans="1:5" ht="25.5">
      <c r="A12" s="12" t="s">
        <v>239</v>
      </c>
      <c r="B12" s="5" t="s">
        <v>207</v>
      </c>
      <c r="C12" s="6">
        <v>0</v>
      </c>
      <c r="D12" s="6">
        <v>0</v>
      </c>
      <c r="E12" s="6">
        <v>7854951</v>
      </c>
    </row>
    <row r="13" spans="1:5" ht="25.5">
      <c r="A13" s="12" t="s">
        <v>240</v>
      </c>
      <c r="B13" s="5" t="s">
        <v>208</v>
      </c>
      <c r="C13" s="6">
        <v>5563187</v>
      </c>
      <c r="D13" s="6">
        <v>0</v>
      </c>
      <c r="E13" s="6">
        <v>1398847</v>
      </c>
    </row>
    <row r="14" spans="1:5">
      <c r="A14" s="12" t="s">
        <v>241</v>
      </c>
      <c r="B14" s="16" t="s">
        <v>360</v>
      </c>
      <c r="C14" s="9">
        <v>166632579</v>
      </c>
      <c r="D14" s="9">
        <v>0</v>
      </c>
      <c r="E14" s="9">
        <v>175813948</v>
      </c>
    </row>
    <row r="15" spans="1:5">
      <c r="A15" s="12" t="s">
        <v>242</v>
      </c>
      <c r="B15" s="5" t="s">
        <v>209</v>
      </c>
      <c r="C15" s="6">
        <v>22761053</v>
      </c>
      <c r="D15" s="6">
        <v>0</v>
      </c>
      <c r="E15" s="6">
        <v>25484964</v>
      </c>
    </row>
    <row r="16" spans="1:5">
      <c r="A16" s="12" t="s">
        <v>243</v>
      </c>
      <c r="B16" s="5" t="s">
        <v>210</v>
      </c>
      <c r="C16" s="6">
        <v>27056492</v>
      </c>
      <c r="D16" s="6">
        <v>0</v>
      </c>
      <c r="E16" s="6">
        <v>23702241</v>
      </c>
    </row>
    <row r="17" spans="1:5">
      <c r="A17" s="12" t="s">
        <v>244</v>
      </c>
      <c r="B17" s="5" t="s">
        <v>211</v>
      </c>
      <c r="C17" s="6">
        <v>681636</v>
      </c>
      <c r="D17" s="6">
        <v>0</v>
      </c>
      <c r="E17" s="6">
        <v>0</v>
      </c>
    </row>
    <row r="18" spans="1:5">
      <c r="A18" s="12" t="s">
        <v>245</v>
      </c>
      <c r="B18" s="16" t="s">
        <v>356</v>
      </c>
      <c r="C18" s="9">
        <v>50499181</v>
      </c>
      <c r="D18" s="9">
        <v>0</v>
      </c>
      <c r="E18" s="9">
        <v>49187205</v>
      </c>
    </row>
    <row r="19" spans="1:5">
      <c r="A19" s="12" t="s">
        <v>246</v>
      </c>
      <c r="B19" s="5" t="s">
        <v>212</v>
      </c>
      <c r="C19" s="6">
        <v>82485511</v>
      </c>
      <c r="D19" s="6">
        <v>0</v>
      </c>
      <c r="E19" s="6">
        <v>83227451</v>
      </c>
    </row>
    <row r="20" spans="1:5">
      <c r="A20" s="12" t="s">
        <v>247</v>
      </c>
      <c r="B20" s="5" t="s">
        <v>213</v>
      </c>
      <c r="C20" s="6">
        <v>8971023</v>
      </c>
      <c r="D20" s="6">
        <v>0</v>
      </c>
      <c r="E20" s="6">
        <v>11637765</v>
      </c>
    </row>
    <row r="21" spans="1:5">
      <c r="A21" s="12" t="s">
        <v>248</v>
      </c>
      <c r="B21" s="5" t="s">
        <v>214</v>
      </c>
      <c r="C21" s="6">
        <v>16945236</v>
      </c>
      <c r="D21" s="6">
        <v>0</v>
      </c>
      <c r="E21" s="6">
        <v>16964428</v>
      </c>
    </row>
    <row r="22" spans="1:5">
      <c r="A22" s="12" t="s">
        <v>249</v>
      </c>
      <c r="B22" s="16" t="s">
        <v>357</v>
      </c>
      <c r="C22" s="9">
        <v>108401770</v>
      </c>
      <c r="D22" s="9">
        <v>0</v>
      </c>
      <c r="E22" s="9">
        <v>111829644</v>
      </c>
    </row>
    <row r="23" spans="1:5">
      <c r="A23" s="12" t="s">
        <v>250</v>
      </c>
      <c r="B23" s="8" t="s">
        <v>215</v>
      </c>
      <c r="C23" s="9">
        <v>22855556</v>
      </c>
      <c r="D23" s="9">
        <v>0</v>
      </c>
      <c r="E23" s="9">
        <v>18290911</v>
      </c>
    </row>
    <row r="24" spans="1:5">
      <c r="A24" s="12" t="s">
        <v>251</v>
      </c>
      <c r="B24" s="8" t="s">
        <v>216</v>
      </c>
      <c r="C24" s="9">
        <v>34205240</v>
      </c>
      <c r="D24" s="9">
        <v>0</v>
      </c>
      <c r="E24" s="9">
        <v>28910568</v>
      </c>
    </row>
    <row r="25" spans="1:5" ht="25.5">
      <c r="A25" s="12" t="s">
        <v>252</v>
      </c>
      <c r="B25" s="8" t="s">
        <v>217</v>
      </c>
      <c r="C25" s="9">
        <v>5797434</v>
      </c>
      <c r="D25" s="9">
        <v>0</v>
      </c>
      <c r="E25" s="9">
        <v>46132247</v>
      </c>
    </row>
    <row r="26" spans="1:5" ht="38.25">
      <c r="A26" s="12" t="s">
        <v>253</v>
      </c>
      <c r="B26" s="5" t="s">
        <v>218</v>
      </c>
      <c r="C26" s="6">
        <v>3095695</v>
      </c>
      <c r="D26" s="6">
        <v>0</v>
      </c>
      <c r="E26" s="6">
        <v>0</v>
      </c>
    </row>
    <row r="27" spans="1:5" ht="38.25">
      <c r="A27" s="12" t="s">
        <v>254</v>
      </c>
      <c r="B27" s="5" t="s">
        <v>219</v>
      </c>
      <c r="C27" s="6">
        <v>100000</v>
      </c>
      <c r="D27" s="6">
        <v>0</v>
      </c>
      <c r="E27" s="6">
        <v>454422</v>
      </c>
    </row>
    <row r="28" spans="1:5" ht="25.5">
      <c r="A28" s="12" t="s">
        <v>255</v>
      </c>
      <c r="B28" s="5" t="s">
        <v>220</v>
      </c>
      <c r="C28" s="6">
        <v>2387</v>
      </c>
      <c r="D28" s="6">
        <v>0</v>
      </c>
      <c r="E28" s="6">
        <v>2807</v>
      </c>
    </row>
    <row r="29" spans="1:5" ht="25.5">
      <c r="A29" s="12" t="s">
        <v>256</v>
      </c>
      <c r="B29" s="16" t="s">
        <v>361</v>
      </c>
      <c r="C29" s="9">
        <v>3198082</v>
      </c>
      <c r="D29" s="9">
        <v>0</v>
      </c>
      <c r="E29" s="9">
        <v>457229</v>
      </c>
    </row>
    <row r="30" spans="1:5" ht="25.5">
      <c r="A30" s="12" t="s">
        <v>257</v>
      </c>
      <c r="B30" s="5" t="s">
        <v>221</v>
      </c>
      <c r="C30" s="6">
        <v>100000</v>
      </c>
      <c r="D30" s="6">
        <v>0</v>
      </c>
      <c r="E30" s="6">
        <v>3183434</v>
      </c>
    </row>
    <row r="31" spans="1:5" ht="25.5">
      <c r="A31" s="12" t="s">
        <v>258</v>
      </c>
      <c r="B31" s="5" t="s">
        <v>222</v>
      </c>
      <c r="C31" s="6">
        <v>170</v>
      </c>
      <c r="D31" s="6">
        <v>0</v>
      </c>
      <c r="E31" s="6">
        <v>25064</v>
      </c>
    </row>
    <row r="32" spans="1:5">
      <c r="A32" s="12" t="s">
        <v>259</v>
      </c>
      <c r="B32" s="16" t="s">
        <v>362</v>
      </c>
      <c r="C32" s="9">
        <v>100170</v>
      </c>
      <c r="D32" s="9">
        <v>0</v>
      </c>
      <c r="E32" s="9">
        <v>3208498</v>
      </c>
    </row>
    <row r="33" spans="1:5" ht="25.5">
      <c r="A33" s="12" t="s">
        <v>260</v>
      </c>
      <c r="B33" s="8" t="s">
        <v>223</v>
      </c>
      <c r="C33" s="9">
        <v>3097912</v>
      </c>
      <c r="D33" s="9">
        <v>0</v>
      </c>
      <c r="E33" s="9">
        <v>-2751269</v>
      </c>
    </row>
    <row r="34" spans="1:5">
      <c r="A34" s="12" t="s">
        <v>261</v>
      </c>
      <c r="B34" s="8" t="s">
        <v>224</v>
      </c>
      <c r="C34" s="9">
        <v>8895346</v>
      </c>
      <c r="D34" s="9">
        <v>0</v>
      </c>
      <c r="E34" s="9">
        <v>43380978</v>
      </c>
    </row>
  </sheetData>
  <mergeCells count="1">
    <mergeCell ref="A1:E1"/>
  </mergeCells>
  <pageMargins left="0.75" right="0.75" top="1" bottom="1" header="0.5" footer="0.5"/>
  <pageSetup scale="66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U23"/>
  <sheetViews>
    <sheetView view="pageBreakPreview" topLeftCell="B1" zoomScale="60" workbookViewId="0">
      <selection activeCell="C16" sqref="C16"/>
    </sheetView>
  </sheetViews>
  <sheetFormatPr defaultRowHeight="12.75"/>
  <cols>
    <col min="1" max="1" width="8.140625" customWidth="1"/>
    <col min="2" max="2" width="41" customWidth="1"/>
    <col min="3" max="3" width="32.85546875" customWidth="1"/>
  </cols>
  <sheetData>
    <row r="1" spans="1:3" s="1" customFormat="1"/>
    <row r="2" spans="1:3" s="1" customFormat="1"/>
    <row r="3" spans="1:3" s="1" customFormat="1"/>
    <row r="4" spans="1:3" s="1" customFormat="1"/>
    <row r="5" spans="1:3" ht="56.25" customHeight="1">
      <c r="A5" s="29" t="s">
        <v>115</v>
      </c>
      <c r="B5" s="30"/>
      <c r="C5" s="31"/>
    </row>
    <row r="6" spans="1:3" ht="15">
      <c r="A6" s="10"/>
      <c r="B6" s="10" t="s">
        <v>1</v>
      </c>
      <c r="C6" s="10" t="s">
        <v>113</v>
      </c>
    </row>
    <row r="7" spans="1:3" ht="15">
      <c r="A7" s="3"/>
      <c r="B7" s="3"/>
      <c r="C7" s="3"/>
    </row>
    <row r="8" spans="1:3" ht="51">
      <c r="A8" s="4" t="s">
        <v>5</v>
      </c>
      <c r="B8" s="5" t="s">
        <v>116</v>
      </c>
      <c r="C8" s="6">
        <v>5639390</v>
      </c>
    </row>
    <row r="9" spans="1:3" ht="38.25">
      <c r="A9" s="4" t="s">
        <v>7</v>
      </c>
      <c r="B9" s="5" t="s">
        <v>117</v>
      </c>
      <c r="C9" s="6">
        <v>1072617</v>
      </c>
    </row>
    <row r="10" spans="1:3" ht="38.25">
      <c r="A10" s="4" t="s">
        <v>114</v>
      </c>
      <c r="B10" s="5" t="s">
        <v>118</v>
      </c>
      <c r="C10" s="6">
        <v>197769</v>
      </c>
    </row>
    <row r="11" spans="1:3" ht="83.25" customHeight="1">
      <c r="A11" s="4" t="s">
        <v>11</v>
      </c>
      <c r="B11" s="5" t="s">
        <v>119</v>
      </c>
      <c r="C11" s="6">
        <v>4839390</v>
      </c>
    </row>
    <row r="12" spans="1:3" ht="74.25" customHeight="1">
      <c r="A12" s="4" t="s">
        <v>13</v>
      </c>
      <c r="B12" s="5" t="s">
        <v>120</v>
      </c>
      <c r="C12" s="6">
        <v>12373508</v>
      </c>
    </row>
    <row r="13" spans="1:3">
      <c r="A13" s="4" t="s">
        <v>14</v>
      </c>
      <c r="B13" s="5" t="s">
        <v>121</v>
      </c>
      <c r="C13" s="6">
        <v>2</v>
      </c>
    </row>
    <row r="14" spans="1:3" ht="76.5">
      <c r="A14" s="4" t="s">
        <v>122</v>
      </c>
      <c r="B14" s="5" t="s">
        <v>123</v>
      </c>
      <c r="C14" s="6">
        <v>477</v>
      </c>
    </row>
    <row r="15" spans="1:3" ht="25.5">
      <c r="A15" s="4" t="s">
        <v>17</v>
      </c>
      <c r="B15" s="5" t="s">
        <v>124</v>
      </c>
      <c r="C15" s="6">
        <v>87109</v>
      </c>
    </row>
    <row r="16" spans="1:3" ht="38.25">
      <c r="A16" s="7" t="s">
        <v>18</v>
      </c>
      <c r="B16" s="8" t="s">
        <v>125</v>
      </c>
      <c r="C16" s="9">
        <v>87586</v>
      </c>
    </row>
    <row r="17" spans="1:21" ht="25.5">
      <c r="A17" s="7" t="s">
        <v>19</v>
      </c>
      <c r="B17" s="8" t="s">
        <v>126</v>
      </c>
      <c r="C17" s="9">
        <v>6909776</v>
      </c>
    </row>
    <row r="18" spans="1:21" ht="51">
      <c r="A18" s="7" t="s">
        <v>20</v>
      </c>
      <c r="B18" s="8" t="s">
        <v>127</v>
      </c>
      <c r="C18" s="9">
        <v>6909776</v>
      </c>
    </row>
    <row r="19" spans="1:21" ht="38.25">
      <c r="A19" s="7" t="s">
        <v>128</v>
      </c>
      <c r="B19" s="8" t="s">
        <v>129</v>
      </c>
      <c r="C19" s="9">
        <v>6997362</v>
      </c>
    </row>
    <row r="23" spans="1:21">
      <c r="U23" s="1" t="s">
        <v>394</v>
      </c>
    </row>
  </sheetData>
  <mergeCells count="1">
    <mergeCell ref="A5:C5"/>
  </mergeCells>
  <pageMargins left="0.75" right="0.75" top="1" bottom="1" header="0.5" footer="0.5"/>
  <pageSetup scale="95" orientation="portrait" horizontalDpi="300" verticalDpi="300" r:id="rId1"/>
  <headerFooter alignWithMargins="0">
    <oddHeader xml:space="preserve">&amp;R </oddHeader>
    <oddFooter xml:space="preserve">&amp;L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</vt:i4>
      </vt:variant>
    </vt:vector>
  </HeadingPairs>
  <TitlesOfParts>
    <vt:vector size="11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'5.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Pajkó Alexandra</cp:lastModifiedBy>
  <cp:lastPrinted>2018-05-28T07:29:43Z</cp:lastPrinted>
  <dcterms:created xsi:type="dcterms:W3CDTF">2010-05-29T08:47:41Z</dcterms:created>
  <dcterms:modified xsi:type="dcterms:W3CDTF">2018-05-30T12:27:31Z</dcterms:modified>
</cp:coreProperties>
</file>